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 tabRatio="923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'ESF-08'!$A$7:$H$82</definedName>
    <definedName name="_xlnm.Print_Area" localSheetId="46">'Conciliacion_Ig (I)'!$A$1:$D$11</definedName>
    <definedName name="_xlnm.Print_Area" localSheetId="30">'EA-01'!$A$1:$D$67</definedName>
    <definedName name="_xlnm.Print_Area" localSheetId="32">'EA-02'!$A$1:$E$16</definedName>
    <definedName name="_xlnm.Print_Area" localSheetId="34">'EA-03'!$A$1:$E$111</definedName>
    <definedName name="_xlnm.Print_Area" localSheetId="40">'EFE-01'!$A$1:$E$164</definedName>
    <definedName name="_xlnm.Print_Area" localSheetId="42">'EFE-02'!$A$1:$D$34</definedName>
    <definedName name="_xlnm.Print_Area" localSheetId="44">'EFE-03'!$A$1:$C$43</definedName>
    <definedName name="_xlnm.Print_Area" localSheetId="1">'ESF-01'!$A$1:$E$79</definedName>
    <definedName name="_xlnm.Print_Area" localSheetId="3">'ESF-02'!$A$1:$H$33</definedName>
    <definedName name="_xlnm.Print_Area" localSheetId="5">'ESF-03'!$A$1:$I$117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'ESF-08'!$A$1:$F$46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'ESF-12'!$A$1:$H$24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Area" localSheetId="38">'VHP-02'!$A$1:$F$29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52511"/>
</workbook>
</file>

<file path=xl/calcChain.xml><?xml version="1.0" encoding="utf-8"?>
<calcChain xmlns="http://schemas.openxmlformats.org/spreadsheetml/2006/main">
  <c r="E27" i="48" l="1"/>
  <c r="D27" i="48"/>
  <c r="C27" i="48"/>
  <c r="D109" i="46"/>
  <c r="C109" i="46"/>
  <c r="C65" i="44"/>
  <c r="D42" i="51" l="1"/>
  <c r="D41" i="51" s="1"/>
  <c r="C42" i="51"/>
  <c r="C41" i="51"/>
  <c r="D32" i="51"/>
  <c r="C32" i="51"/>
  <c r="D30" i="51"/>
  <c r="C30" i="51"/>
  <c r="D28" i="51"/>
  <c r="C28" i="51"/>
  <c r="D22" i="51"/>
  <c r="C22" i="51"/>
  <c r="D19" i="51"/>
  <c r="C19" i="51"/>
  <c r="D10" i="51"/>
  <c r="C10" i="51"/>
  <c r="C9" i="51" l="1"/>
  <c r="D9" i="51"/>
  <c r="C9" i="53"/>
  <c r="C27" i="53"/>
  <c r="C9" i="52"/>
  <c r="C15" i="52"/>
  <c r="C32" i="50"/>
  <c r="C62" i="50"/>
  <c r="C162" i="49"/>
  <c r="D162" i="49"/>
  <c r="E162" i="49"/>
  <c r="C14" i="47"/>
  <c r="D14" i="47"/>
  <c r="E14" i="47"/>
  <c r="C14" i="45"/>
  <c r="C109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4" i="37"/>
  <c r="D34" i="37"/>
  <c r="E34" i="37"/>
  <c r="C44" i="37"/>
  <c r="D44" i="37"/>
  <c r="E44" i="37"/>
  <c r="C54" i="37"/>
  <c r="D54" i="37"/>
  <c r="E54" i="37"/>
  <c r="C72" i="37"/>
  <c r="D72" i="37"/>
  <c r="E72" i="37"/>
  <c r="C82" i="37"/>
  <c r="D82" i="37"/>
  <c r="E82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4" i="31"/>
  <c r="D14" i="31"/>
  <c r="E14" i="31"/>
  <c r="F14" i="31"/>
  <c r="G14" i="31"/>
  <c r="H14" i="31"/>
  <c r="C31" i="31"/>
  <c r="D31" i="31"/>
  <c r="E31" i="31"/>
  <c r="F31" i="31"/>
  <c r="G31" i="31"/>
  <c r="H31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35" i="53" l="1"/>
  <c r="D85" i="46"/>
  <c r="D81" i="46"/>
  <c r="D77" i="46"/>
  <c r="D73" i="46"/>
  <c r="D69" i="46"/>
  <c r="D65" i="46"/>
  <c r="D61" i="46"/>
  <c r="D57" i="46"/>
  <c r="D53" i="46"/>
  <c r="D49" i="46"/>
  <c r="D45" i="46"/>
  <c r="D41" i="46"/>
  <c r="D37" i="46"/>
  <c r="D33" i="46"/>
  <c r="D29" i="46"/>
  <c r="D25" i="46"/>
  <c r="D21" i="46"/>
  <c r="D17" i="46"/>
  <c r="D13" i="46"/>
  <c r="D9" i="46"/>
  <c r="D84" i="46"/>
  <c r="D80" i="46"/>
  <c r="D76" i="46"/>
  <c r="D72" i="46"/>
  <c r="D68" i="46"/>
  <c r="D64" i="46"/>
  <c r="D60" i="46"/>
  <c r="D56" i="46"/>
  <c r="D52" i="46"/>
  <c r="D48" i="46"/>
  <c r="D44" i="46"/>
  <c r="D40" i="46"/>
  <c r="D36" i="46"/>
  <c r="D32" i="46"/>
  <c r="D28" i="46"/>
  <c r="D24" i="46"/>
  <c r="D20" i="46"/>
  <c r="D16" i="46"/>
  <c r="D12" i="46"/>
  <c r="D8" i="46"/>
  <c r="D87" i="46"/>
  <c r="D83" i="46"/>
  <c r="D79" i="46"/>
  <c r="D75" i="46"/>
  <c r="D71" i="46"/>
  <c r="D67" i="46"/>
  <c r="D63" i="46"/>
  <c r="D59" i="46"/>
  <c r="D55" i="46"/>
  <c r="D51" i="46"/>
  <c r="D47" i="46"/>
  <c r="D43" i="46"/>
  <c r="D39" i="46"/>
  <c r="D35" i="46"/>
  <c r="D31" i="46"/>
  <c r="D27" i="46"/>
  <c r="D23" i="46"/>
  <c r="D19" i="46"/>
  <c r="D15" i="46"/>
  <c r="D11" i="46"/>
  <c r="D86" i="46"/>
  <c r="D82" i="46"/>
  <c r="D74" i="46"/>
  <c r="D70" i="46"/>
  <c r="D66" i="46"/>
  <c r="D62" i="46"/>
  <c r="D78" i="46"/>
  <c r="D58" i="46"/>
  <c r="D54" i="46"/>
  <c r="D38" i="46"/>
  <c r="D22" i="46"/>
  <c r="D50" i="46"/>
  <c r="D34" i="46"/>
  <c r="D18" i="46"/>
  <c r="D46" i="46"/>
  <c r="D30" i="46"/>
  <c r="D14" i="46"/>
  <c r="D26" i="46"/>
  <c r="D10" i="46"/>
  <c r="D42" i="46"/>
  <c r="C20" i="52"/>
</calcChain>
</file>

<file path=xl/sharedStrings.xml><?xml version="1.0" encoding="utf-8"?>
<sst xmlns="http://schemas.openxmlformats.org/spreadsheetml/2006/main" count="1473" uniqueCount="926">
  <si>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</si>
  <si>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</si>
  <si>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</si>
  <si>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</si>
  <si>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</si>
  <si>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</si>
  <si>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</si>
  <si>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</si>
  <si>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</si>
  <si>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</si>
  <si>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</si>
  <si>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</si>
  <si>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</si>
  <si>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</si>
  <si>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</si>
  <si>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</si>
  <si>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</si>
  <si>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</si>
  <si>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</si>
  <si>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</si>
  <si>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</si>
  <si>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</si>
  <si>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</si>
  <si>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</si>
  <si>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</si>
  <si>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</si>
  <si>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</si>
  <si>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</si>
  <si>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</si>
  <si>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</si>
  <si>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</si>
  <si>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</si>
  <si>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</si>
  <si>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</si>
  <si>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</si>
  <si>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</si>
  <si>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</si>
  <si>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</si>
  <si>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</si>
  <si>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</si>
  <si>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</si>
  <si>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</si>
  <si>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</si>
  <si>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</si>
  <si>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</si>
  <si>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</si>
  <si>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</si>
  <si>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</si>
  <si>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</si>
  <si>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</si>
  <si>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</si>
  <si>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</si>
  <si>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</si>
  <si>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</si>
  <si>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</si>
  <si>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</si>
  <si>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</si>
  <si>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</si>
  <si>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</si>
  <si>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</si>
  <si>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</si>
  <si>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</si>
  <si>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</si>
  <si>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</si>
  <si>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</si>
  <si>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</si>
  <si>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</si>
  <si>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</si>
  <si>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</si>
  <si>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</si>
  <si>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</si>
  <si>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</si>
  <si>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</si>
  <si>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</si>
  <si>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</si>
  <si>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</si>
  <si>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</si>
  <si>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</si>
  <si>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</si>
  <si>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</si>
  <si>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</si>
  <si>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</si>
  <si>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</si>
  <si>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</si>
  <si>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</si>
  <si>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</si>
  <si>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</si>
  <si>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</si>
  <si>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</si>
  <si>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</si>
  <si>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</si>
  <si>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</si>
  <si>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</si>
  <si>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</si>
  <si>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</si>
  <si>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</si>
  <si>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</si>
  <si>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</si>
  <si>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</si>
  <si>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</si>
  <si>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</si>
  <si>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</si>
  <si>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</si>
  <si>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</si>
  <si>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</si>
  <si>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</si>
  <si>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</si>
  <si>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</si>
  <si>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</si>
  <si>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</si>
  <si>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</si>
  <si>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</si>
  <si>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</si>
  <si>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</si>
  <si>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</si>
  <si>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</si>
  <si>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</si>
  <si>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</si>
  <si>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</si>
  <si>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</si>
  <si>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</si>
  <si>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</si>
  <si>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</si>
  <si>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</si>
  <si>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</si>
  <si>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</si>
  <si>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</si>
  <si>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</si>
  <si>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</si>
  <si>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</si>
  <si>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</si>
  <si>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</si>
  <si>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</si>
  <si>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</si>
  <si>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</si>
  <si>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</si>
  <si>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</si>
  <si>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</si>
  <si>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</si>
  <si>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</si>
  <si>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</si>
  <si>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</si>
  <si>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</si>
  <si>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</si>
  <si>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</si>
  <si>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</si>
  <si>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</si>
  <si>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</si>
  <si>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</si>
  <si>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</si>
  <si>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</si>
  <si>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</si>
  <si>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</si>
  <si>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</si>
  <si>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</si>
  <si>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</si>
  <si>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</si>
  <si>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</si>
  <si>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</si>
  <si>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</si>
  <si>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</si>
  <si>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</si>
  <si>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</si>
  <si>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</si>
  <si>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</si>
  <si>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</si>
  <si>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</si>
  <si>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</si>
  <si>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</si>
  <si>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</si>
  <si>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</si>
  <si>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</si>
  <si>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</si>
  <si>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</si>
  <si>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</si>
  <si>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</si>
  <si>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</si>
  <si>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</si>
  <si>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</si>
  <si>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</si>
  <si>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</si>
  <si>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</si>
  <si>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</si>
  <si>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</si>
  <si>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</si>
  <si>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</si>
  <si>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</si>
  <si>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</si>
  <si>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</si>
  <si>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</si>
  <si>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</si>
  <si>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</si>
  <si>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</si>
  <si>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</si>
  <si>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</si>
  <si>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</si>
  <si>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</si>
  <si>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</si>
  <si>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</si>
  <si>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</si>
  <si>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</si>
  <si>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</si>
  <si>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</si>
  <si>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</si>
  <si>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</si>
  <si>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</si>
  <si>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</si>
  <si>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</si>
  <si>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</si>
  <si>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</si>
  <si>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</si>
  <si>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</si>
  <si>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</si>
  <si>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</si>
  <si>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</si>
  <si>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</si>
  <si>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</si>
  <si>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</si>
  <si>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</si>
  <si>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</si>
  <si>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</si>
  <si>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</si>
  <si>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</si>
  <si>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</si>
  <si>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</si>
  <si>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</si>
  <si>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</si>
  <si>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</si>
  <si>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</si>
  <si>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</si>
  <si>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</si>
  <si>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</si>
  <si>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</si>
  <si>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</si>
  <si>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</si>
  <si>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</si>
  <si>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</si>
  <si>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</si>
  <si>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</si>
  <si>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</si>
  <si>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</si>
  <si>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</si>
  <si>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</si>
  <si>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</si>
  <si>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</si>
  <si>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</si>
  <si>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</si>
  <si>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</si>
  <si>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</si>
  <si>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</si>
  <si>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</si>
  <si>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</si>
  <si>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</si>
  <si>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</si>
  <si>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</si>
  <si>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</si>
  <si>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</si>
  <si>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</si>
  <si>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</si>
  <si>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</si>
  <si>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</si>
  <si>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</si>
  <si>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</si>
  <si>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</si>
  <si>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</si>
  <si>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</si>
  <si>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</si>
  <si>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</si>
  <si>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</si>
  <si>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</si>
  <si>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</si>
  <si>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</si>
  <si>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</si>
  <si>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</si>
  <si>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</si>
  <si>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</si>
  <si>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</si>
  <si>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</si>
  <si>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</si>
  <si>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</si>
  <si>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</si>
  <si>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</si>
  <si>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</si>
  <si>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</si>
  <si>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</si>
  <si>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</si>
  <si>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</si>
  <si>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</si>
  <si>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</si>
  <si>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</si>
  <si>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</si>
  <si>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</si>
  <si>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</si>
  <si>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</si>
  <si>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</si>
  <si>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</si>
  <si>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</si>
  <si>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</si>
  <si>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</si>
  <si>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</si>
  <si>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</si>
  <si>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</si>
  <si>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</si>
  <si>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</si>
  <si>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</si>
  <si>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</si>
  <si>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</si>
  <si>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</si>
  <si>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</si>
  <si>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</si>
  <si>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</si>
  <si>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</si>
  <si>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</si>
  <si>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</si>
  <si>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</si>
  <si>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</si>
  <si>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</si>
  <si>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</si>
  <si>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</si>
  <si>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</si>
  <si>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</si>
  <si>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</si>
  <si>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</si>
  <si>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</si>
  <si>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</si>
  <si>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</si>
  <si>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</si>
  <si>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</si>
  <si>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</si>
  <si>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</si>
  <si>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</si>
  <si>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</si>
  <si>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</si>
  <si>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</si>
  <si>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</si>
  <si>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</si>
  <si>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</si>
  <si>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</si>
  <si>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</si>
  <si>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</si>
  <si>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</si>
  <si>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</si>
  <si>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</si>
  <si>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</si>
  <si>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</si>
  <si>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</si>
  <si>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</si>
  <si>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</si>
  <si>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</si>
  <si>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</si>
  <si>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</si>
  <si>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</si>
  <si>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</si>
  <si>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</si>
  <si>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</si>
  <si>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</si>
  <si>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</si>
  <si>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</si>
  <si>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</si>
  <si>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</si>
  <si>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</si>
  <si>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</si>
  <si>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</si>
  <si>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</si>
  <si>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</si>
  <si>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</si>
  <si>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</si>
  <si>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</si>
  <si>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</si>
  <si>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</si>
  <si>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</si>
  <si>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</si>
  <si>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</si>
  <si>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</si>
  <si>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</si>
  <si>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</si>
  <si>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</si>
  <si>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</si>
  <si>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</si>
  <si>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</si>
  <si>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</si>
  <si>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</si>
  <si>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</si>
  <si>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</si>
  <si>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</si>
  <si>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</si>
  <si>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</si>
  <si>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</si>
  <si>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</si>
  <si>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</si>
  <si>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</si>
  <si>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</si>
  <si>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</si>
  <si>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</si>
  <si>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</si>
  <si>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</si>
  <si>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</si>
  <si>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</si>
  <si>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</si>
  <si>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</si>
  <si>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</si>
  <si>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</si>
  <si>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</si>
  <si>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</si>
  <si>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</si>
  <si>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</si>
  <si>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</si>
  <si>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</si>
  <si>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</si>
  <si>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</si>
  <si>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</si>
  <si>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</si>
  <si>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</si>
  <si>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</si>
  <si>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</si>
  <si>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</si>
  <si>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</si>
  <si>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</si>
  <si>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</si>
  <si>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</si>
  <si>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</si>
  <si>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</si>
  <si>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</si>
  <si>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</si>
  <si>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</si>
  <si>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</si>
  <si>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</si>
  <si>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</si>
  <si>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</si>
  <si>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</si>
  <si>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</si>
  <si>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</si>
  <si>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</si>
  <si>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</si>
  <si>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</si>
  <si>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</si>
  <si>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</si>
  <si>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</si>
  <si>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</si>
  <si>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</si>
  <si>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</si>
  <si>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</si>
  <si>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</si>
  <si>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</si>
  <si>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</si>
  <si>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</si>
  <si>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</si>
  <si>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</si>
  <si>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</si>
  <si>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</si>
  <si>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</si>
  <si>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</si>
  <si>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</si>
  <si>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</si>
  <si>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</si>
  <si>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</si>
  <si>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</si>
  <si>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</si>
  <si>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</si>
  <si>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</si>
  <si>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</si>
  <si>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</si>
  <si>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</si>
  <si>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</si>
  <si>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</si>
  <si>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</si>
  <si>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</si>
  <si>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</si>
  <si>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</si>
  <si>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</si>
  <si>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</si>
  <si>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</si>
  <si>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</si>
  <si>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</si>
  <si>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</si>
  <si>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</si>
  <si>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</si>
  <si>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</si>
  <si>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</si>
  <si>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</si>
  <si>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</si>
  <si>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</si>
  <si>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</si>
  <si>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</si>
  <si>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</si>
  <si>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</si>
  <si>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</si>
  <si>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</si>
  <si>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</si>
  <si>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</si>
  <si>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</si>
  <si>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</si>
  <si>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</si>
  <si>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</si>
  <si>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</si>
  <si>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</si>
  <si>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</si>
  <si>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</si>
  <si>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</si>
  <si>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</si>
  <si>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</si>
  <si>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</si>
  <si>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</si>
  <si>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</si>
  <si>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</si>
  <si>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</si>
  <si>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</si>
  <si>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</si>
  <si>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</si>
  <si>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</si>
  <si>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</si>
  <si>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</si>
  <si>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</si>
  <si>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</si>
  <si>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</si>
  <si>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</si>
  <si>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</si>
  <si>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</si>
  <si>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/>
  </si>
  <si>
    <t>NO APLICA</t>
  </si>
  <si>
    <t>0112200003</t>
  </si>
  <si>
    <t>SUBSIDIO AL EMPLEO CORRECTA</t>
  </si>
  <si>
    <t>0112400008</t>
  </si>
  <si>
    <t>SUBSIDIO AL EMPLEO incorrecta</t>
  </si>
  <si>
    <t>0112400009</t>
  </si>
  <si>
    <t>IVA A FAVOR EJERCICIO 2010</t>
  </si>
  <si>
    <t>0112400012</t>
  </si>
  <si>
    <t>IVA A FAVOR EJERCICIO 2011</t>
  </si>
  <si>
    <t>0112400013</t>
  </si>
  <si>
    <t>IVA POR ACREDITAR</t>
  </si>
  <si>
    <t>0112400020</t>
  </si>
  <si>
    <t>IVA A FAVOR ENERO 2012</t>
  </si>
  <si>
    <t>0112400022</t>
  </si>
  <si>
    <t>IVA ACREDITABLE</t>
  </si>
  <si>
    <t>0112400023</t>
  </si>
  <si>
    <t>IVA A FAVOR EJERCICIO 2014</t>
  </si>
  <si>
    <t>0112400024</t>
  </si>
  <si>
    <t>IVA A FAVOR EJERCICIO 2015</t>
  </si>
  <si>
    <t>0112400025</t>
  </si>
  <si>
    <t>IVA A FAVOR EJERCICIO 2016</t>
  </si>
  <si>
    <t>0112400027</t>
  </si>
  <si>
    <t>IVA A FAVOR EJ 2017</t>
  </si>
  <si>
    <t>0115132492</t>
  </si>
  <si>
    <t>ALM. DE MATERIALES Y ART. DE CONSTRUCCION</t>
  </si>
  <si>
    <t>0123105811</t>
  </si>
  <si>
    <t>Terrenos</t>
  </si>
  <si>
    <t>0123305831</t>
  </si>
  <si>
    <t>Edificios e instalaciones</t>
  </si>
  <si>
    <t>0123405891</t>
  </si>
  <si>
    <t>Infraestructura</t>
  </si>
  <si>
    <t>0124115111</t>
  </si>
  <si>
    <t>Muebles de oficina y estantería</t>
  </si>
  <si>
    <t>0124135151</t>
  </si>
  <si>
    <t>Computadoras y equipo periférico</t>
  </si>
  <si>
    <t>0124195191</t>
  </si>
  <si>
    <t>Otros mobiliarios y equipos de administración</t>
  </si>
  <si>
    <t>0124295291</t>
  </si>
  <si>
    <t>Otro mobiliario y equipo educacional y recreativo</t>
  </si>
  <si>
    <t>0124415411</t>
  </si>
  <si>
    <t>Automóviles y camiones</t>
  </si>
  <si>
    <t>0124625621</t>
  </si>
  <si>
    <t>Maquinaria y equipo industrial</t>
  </si>
  <si>
    <t>0124635631</t>
  </si>
  <si>
    <t>Maquinaria y equipo de construccion</t>
  </si>
  <si>
    <t>0124655651</t>
  </si>
  <si>
    <t>Equipo de comunicación y telecomunicacion</t>
  </si>
  <si>
    <t>0124665663</t>
  </si>
  <si>
    <t>Eq de generación y distrib de energía eléctrica</t>
  </si>
  <si>
    <t>0124675671</t>
  </si>
  <si>
    <t>Herramientas y maquinas  herramienta</t>
  </si>
  <si>
    <t>0124695691</t>
  </si>
  <si>
    <t>Otros equipos</t>
  </si>
  <si>
    <t>0126105831</t>
  </si>
  <si>
    <t>Dep Acum Edificios e instalaciones</t>
  </si>
  <si>
    <t>0126305111</t>
  </si>
  <si>
    <t>0126305151</t>
  </si>
  <si>
    <t>0126305191</t>
  </si>
  <si>
    <t>0126305291</t>
  </si>
  <si>
    <t>0126305411</t>
  </si>
  <si>
    <t>0126305621</t>
  </si>
  <si>
    <t>0126305631</t>
  </si>
  <si>
    <t>0126305651</t>
  </si>
  <si>
    <t>0126305663</t>
  </si>
  <si>
    <t>0126305671</t>
  </si>
  <si>
    <t>0126305691</t>
  </si>
  <si>
    <t>Software</t>
  </si>
  <si>
    <t>Licencias informaticas e intelectuales</t>
  </si>
  <si>
    <t>0126505911</t>
  </si>
  <si>
    <t>Amort Acum Software</t>
  </si>
  <si>
    <t>0126505971</t>
  </si>
  <si>
    <t>Amort Acum Licencias informaticas</t>
  </si>
  <si>
    <t>0211200172</t>
  </si>
  <si>
    <t>PASIVOS CAPITULO 2000 AL CIERRE 2017</t>
  </si>
  <si>
    <t>0211200173</t>
  </si>
  <si>
    <t>PASIVOS CAPITULO 3000 AL CIERRE 2017</t>
  </si>
  <si>
    <t>0211700002</t>
  </si>
  <si>
    <t>RETENCION ISR HONORARIOS</t>
  </si>
  <si>
    <t>0211700003</t>
  </si>
  <si>
    <t>RETENCION ISR ASIMILADOS</t>
  </si>
  <si>
    <t>0211700004</t>
  </si>
  <si>
    <t>RETENCION ISR POR SALARIOS</t>
  </si>
  <si>
    <t>0211700005</t>
  </si>
  <si>
    <t>RETENCION ISR ARRENDAMIENTO</t>
  </si>
  <si>
    <t>0211700006</t>
  </si>
  <si>
    <t>RETENCION DE IMPUESTO CEDULAR</t>
  </si>
  <si>
    <t>0211700010</t>
  </si>
  <si>
    <t>IVA CAUSADO POR PAGAR</t>
  </si>
  <si>
    <t>0211700015</t>
  </si>
  <si>
    <t>RETENCION ISR ANUAL SALARIOS</t>
  </si>
  <si>
    <t>0211700016</t>
  </si>
  <si>
    <t>RETENCION ISRA ANUAL ASIMILABL</t>
  </si>
  <si>
    <t>0211700029</t>
  </si>
  <si>
    <t>INGRESOS POR CLASIFICAR</t>
  </si>
  <si>
    <t>0414304305</t>
  </si>
  <si>
    <t>SERVICIO MEDIDO  CORRIENTE DOMESTICO</t>
  </si>
  <si>
    <t>0414304307</t>
  </si>
  <si>
    <t>SERVICIO MEDIDO  CORRIENTE COMERCIAL</t>
  </si>
  <si>
    <t>0414304308</t>
  </si>
  <si>
    <t>SERVICIO MEDIDO  CORRIENTE INDUSTRIAL</t>
  </si>
  <si>
    <t>0414304310</t>
  </si>
  <si>
    <t>SERVICIO MEDIDO  REZAGO DOMESTICO</t>
  </si>
  <si>
    <t>0414304312</t>
  </si>
  <si>
    <t>SERVICIO MEDIDO  REZAGO COMERCIAL</t>
  </si>
  <si>
    <t>0414304320</t>
  </si>
  <si>
    <t>SERVICIO CUOTA FIJA CORRIENTE DOMESTICO</t>
  </si>
  <si>
    <t>0414304322</t>
  </si>
  <si>
    <t>SERVICIO CUOTA FIJA CORRIENTE COMERCIAL</t>
  </si>
  <si>
    <t>0414304323</t>
  </si>
  <si>
    <t>SERVICIO CUOTA FIJA CORRIENTE INDUSTRIAL</t>
  </si>
  <si>
    <t>0414304324</t>
  </si>
  <si>
    <t>SERVICIO CUOTA FIJA CORRIENTE MIXTO</t>
  </si>
  <si>
    <t>0414304325</t>
  </si>
  <si>
    <t>SERVICIO CUOTA FIJA REZAGO DOMESTICO</t>
  </si>
  <si>
    <t>0414304327</t>
  </si>
  <si>
    <t>SERVICIO CUOTA FIJA REZAGO COMERCIAL</t>
  </si>
  <si>
    <t>0414304329</t>
  </si>
  <si>
    <t>SERVICIO CUOTA FIJA REZAGO MIXTO</t>
  </si>
  <si>
    <t>0414304335</t>
  </si>
  <si>
    <t>SERV ALCANTARILLADO MEDIDO CORR DOMESTICO</t>
  </si>
  <si>
    <t>0414304337</t>
  </si>
  <si>
    <t>SERV ALCANTARILLADO MEDIDO CORR COMERCIAL</t>
  </si>
  <si>
    <t>0414304338</t>
  </si>
  <si>
    <t>SERV ALCANTARILLADO MEDIDO CORR  IND</t>
  </si>
  <si>
    <t>0414304340</t>
  </si>
  <si>
    <t>SERV ALCANTARILLADO REZAGO MED DOMESTICO</t>
  </si>
  <si>
    <t>0414304342</t>
  </si>
  <si>
    <t>SERV ALCANTARILLADO REZAGO MED COMERCIAL</t>
  </si>
  <si>
    <t>0414304350</t>
  </si>
  <si>
    <t>SERV ALCANTARILLADO CUOTA FIJA CORR  DOM</t>
  </si>
  <si>
    <t>0414304352</t>
  </si>
  <si>
    <t>SERV ALCANTARILLADO CUOTA FIJA CORR  COM</t>
  </si>
  <si>
    <t>0414304353</t>
  </si>
  <si>
    <t>SERV ALCANTARILLADO CUOTA FIJA CORR IND</t>
  </si>
  <si>
    <t>0414304354</t>
  </si>
  <si>
    <t>SERV ALCANTARILLADO CUOTA FIJA CORR MIXTO</t>
  </si>
  <si>
    <t>0414304355</t>
  </si>
  <si>
    <t>SERV ALCANTARILLADO CUOTA FIJA REZAGO  DOM</t>
  </si>
  <si>
    <t>0414304357</t>
  </si>
  <si>
    <t>SERV ALCANTARILLADO CUOTA FIJA REZAGO COM</t>
  </si>
  <si>
    <t>0414304359</t>
  </si>
  <si>
    <t>SERVICIO ALCANT CUOTA FIJA REZAGO MIXTO</t>
  </si>
  <si>
    <t>0414304361</t>
  </si>
  <si>
    <t>CONTRATOS DE AGUA PARA TODOS LOS GIROS</t>
  </si>
  <si>
    <t>0414304362</t>
  </si>
  <si>
    <t>CONTRATOS DRENAJE PARA TODOS LOS GIROS</t>
  </si>
  <si>
    <t>0414304363</t>
  </si>
  <si>
    <t>MATERIALES E INST DEL RAMAL TOMAS DE AGUA</t>
  </si>
  <si>
    <t>0414304364</t>
  </si>
  <si>
    <t>MATERIALES E INST DE CUADRO DE MEDICION</t>
  </si>
  <si>
    <t>0414304365</t>
  </si>
  <si>
    <t>SUMINISTRO E INST DE MEDIDORES DE AGUA</t>
  </si>
  <si>
    <t>0414304366</t>
  </si>
  <si>
    <t>MATERIALES E INST DESCARGA DE AGUA RESIDUAL</t>
  </si>
  <si>
    <t>0414304369</t>
  </si>
  <si>
    <t>INCORPORACION A LA RED HIDRAULICA PARA FRACC</t>
  </si>
  <si>
    <t>0414304374</t>
  </si>
  <si>
    <t>INCORPORACION INIDIVIDUAL AGUA</t>
  </si>
  <si>
    <t>0414304375</t>
  </si>
  <si>
    <t>INCORPORACION INDIVIDUAL DRENAJE</t>
  </si>
  <si>
    <t>0414304381</t>
  </si>
  <si>
    <t>DIVERSOS</t>
  </si>
  <si>
    <t>0414304383</t>
  </si>
  <si>
    <t>MATERIAL DEL BASTON</t>
  </si>
  <si>
    <t>0414304384</t>
  </si>
  <si>
    <t>REUBICACION DE MEDIDOR</t>
  </si>
  <si>
    <t>0414304385</t>
  </si>
  <si>
    <t>DUPLICADO DE RECIBOS</t>
  </si>
  <si>
    <t>0414304386</t>
  </si>
  <si>
    <t>CARTA DE FACTIBILIDAD</t>
  </si>
  <si>
    <t>0414304387</t>
  </si>
  <si>
    <t>CAMBIO DE TITULAR</t>
  </si>
  <si>
    <t>0414304388</t>
  </si>
  <si>
    <t>CONSTANCIA DE NO ADEUDO</t>
  </si>
  <si>
    <t>0414304389</t>
  </si>
  <si>
    <t>SUSPENSION VOLUNTARIA</t>
  </si>
  <si>
    <t>0414304390</t>
  </si>
  <si>
    <t>BLOQUEO DE TOMA EN ZONA RURAL</t>
  </si>
  <si>
    <t>0414304391</t>
  </si>
  <si>
    <t>RECONEXION DE TOMA DE AGUA</t>
  </si>
  <si>
    <t>0414304392</t>
  </si>
  <si>
    <t>RECONEXION DE TOMA DE DRENAJE</t>
  </si>
  <si>
    <t>0414304393</t>
  </si>
  <si>
    <t>LIMPIEZA  DESCARGA SANITARIA CON VARILLA</t>
  </si>
  <si>
    <t>0414304394</t>
  </si>
  <si>
    <t>LIMP DESCARGA SANI CAMION HIDRONEUMATICO</t>
  </si>
  <si>
    <t>0414304395</t>
  </si>
  <si>
    <t>AMPLIACION DE RED DE DRENAJE</t>
  </si>
  <si>
    <t>0415105101</t>
  </si>
  <si>
    <t>INTERESES BANCARIOS RECURSOS PROPIOS</t>
  </si>
  <si>
    <t>0415105103</t>
  </si>
  <si>
    <t>RENDIMIENTOS FINANCIEROS</t>
  </si>
  <si>
    <t>0415105104</t>
  </si>
  <si>
    <t>VENTA DE BIENES MUEBLES</t>
  </si>
  <si>
    <t>0416206101</t>
  </si>
  <si>
    <t>RECARGOS</t>
  </si>
  <si>
    <t>0416206102</t>
  </si>
  <si>
    <t>MULTAS</t>
  </si>
  <si>
    <t>0417308201</t>
  </si>
  <si>
    <t>VENTA MATERIALES E HIPOCLORITO DE SODIO</t>
  </si>
  <si>
    <t>0417308202</t>
  </si>
  <si>
    <t>VENTA DE AGUA PURIFICADA</t>
  </si>
  <si>
    <t>0417308203</t>
  </si>
  <si>
    <t>VENTA DE AGUA EN PIPA</t>
  </si>
  <si>
    <t>0417308204</t>
  </si>
  <si>
    <t>VENTA DE MATERIALES</t>
  </si>
  <si>
    <t>0422109104</t>
  </si>
  <si>
    <t>FDOxREM DE ISR RET AL PERSONAL</t>
  </si>
  <si>
    <t>0432500001</t>
  </si>
  <si>
    <t>Incremento por Variación de Almacén de Materias Pr</t>
  </si>
  <si>
    <t>0511101131</t>
  </si>
  <si>
    <t>Sueldos Base</t>
  </si>
  <si>
    <t>0511101132</t>
  </si>
  <si>
    <t>Sueldos de Confianza</t>
  </si>
  <si>
    <t>0511201212</t>
  </si>
  <si>
    <t>Honorarios asimilados</t>
  </si>
  <si>
    <t>0511201231</t>
  </si>
  <si>
    <t>Servicio social</t>
  </si>
  <si>
    <t>0511301311</t>
  </si>
  <si>
    <t>Prima quinquenal</t>
  </si>
  <si>
    <t>0511301312</t>
  </si>
  <si>
    <t>Antigüedad</t>
  </si>
  <si>
    <t>0511301321</t>
  </si>
  <si>
    <t>Prima Vacacional</t>
  </si>
  <si>
    <t>0511301323</t>
  </si>
  <si>
    <t>Gratificación de fin de año</t>
  </si>
  <si>
    <t>0511301342</t>
  </si>
  <si>
    <t>Compensaciones por servicios</t>
  </si>
  <si>
    <t>0511501522</t>
  </si>
  <si>
    <t>Liquid por indem y sueldos y salarios caídos</t>
  </si>
  <si>
    <t>0511501541</t>
  </si>
  <si>
    <t>Prestaciones establecidas por CGT</t>
  </si>
  <si>
    <t>0511501543</t>
  </si>
  <si>
    <t>Asistencia Médica</t>
  </si>
  <si>
    <t>0511501551</t>
  </si>
  <si>
    <t>Capacitación de los servidores públicos</t>
  </si>
  <si>
    <t>0511501592</t>
  </si>
  <si>
    <t>Otras prestaciones</t>
  </si>
  <si>
    <t>0512102111</t>
  </si>
  <si>
    <t>Materiales y útiles de oficina</t>
  </si>
  <si>
    <t>0512102112</t>
  </si>
  <si>
    <t>Equipos menores de oficina</t>
  </si>
  <si>
    <t>0512102121</t>
  </si>
  <si>
    <t>Materiales y útiles de impresión y reproducción</t>
  </si>
  <si>
    <t>0512102131</t>
  </si>
  <si>
    <t>Material estadístico y geográfico</t>
  </si>
  <si>
    <t>0512102151</t>
  </si>
  <si>
    <t>Material impreso e información digital</t>
  </si>
  <si>
    <t>0512102161</t>
  </si>
  <si>
    <t>Material de limpieza</t>
  </si>
  <si>
    <t>0512202212</t>
  </si>
  <si>
    <t>Prod Alim p pers en instalac de depend y ent</t>
  </si>
  <si>
    <t>0512302351</t>
  </si>
  <si>
    <t>Productos químicos farmacéuticos y de laboratorio</t>
  </si>
  <si>
    <t>0512402461</t>
  </si>
  <si>
    <t>Material eléctrico y electrónico</t>
  </si>
  <si>
    <t>0512402491</t>
  </si>
  <si>
    <t>Materiales diversos</t>
  </si>
  <si>
    <t>0512502511</t>
  </si>
  <si>
    <t>Sustancias químicas</t>
  </si>
  <si>
    <t>0512602612</t>
  </si>
  <si>
    <t>Combus Lub y aditivos vehículos Serv Pub</t>
  </si>
  <si>
    <t>0512702711</t>
  </si>
  <si>
    <t>Vestuario y uniformes</t>
  </si>
  <si>
    <t>0512702721</t>
  </si>
  <si>
    <t>Prendas de seguridad</t>
  </si>
  <si>
    <t>0512902911</t>
  </si>
  <si>
    <t>Herramientas menores</t>
  </si>
  <si>
    <t>0512902921</t>
  </si>
  <si>
    <t>Refacciones y accesorios menores de edificios</t>
  </si>
  <si>
    <t>0512902941</t>
  </si>
  <si>
    <t>Ref y Acces men Eq cómputo y tecn de la Info</t>
  </si>
  <si>
    <t>0512902961</t>
  </si>
  <si>
    <t>Ref y Acces menores de Eq de transporte</t>
  </si>
  <si>
    <t>0512902981</t>
  </si>
  <si>
    <t>Ref y Acces menores de maquinaria y otros Equip</t>
  </si>
  <si>
    <t>0513103111</t>
  </si>
  <si>
    <t>Servicio de energía eléctrica</t>
  </si>
  <si>
    <t>0513103141</t>
  </si>
  <si>
    <t>Servicio telefonía tradicional</t>
  </si>
  <si>
    <t>0513103151</t>
  </si>
  <si>
    <t>Servicio telefonía celular</t>
  </si>
  <si>
    <t>0513103171</t>
  </si>
  <si>
    <t>Servicios de acceso de internet</t>
  </si>
  <si>
    <t>0513103181</t>
  </si>
  <si>
    <t>Servicio postal</t>
  </si>
  <si>
    <t>0513103192</t>
  </si>
  <si>
    <t>Contratación de otros servicios</t>
  </si>
  <si>
    <t>0513203221</t>
  </si>
  <si>
    <t>Arrendamiento de edificios y locales</t>
  </si>
  <si>
    <t>0513203261</t>
  </si>
  <si>
    <t>Arrendamiento de maquinaria y equipo</t>
  </si>
  <si>
    <t>0513203291</t>
  </si>
  <si>
    <t>Otros Arrendamientos</t>
  </si>
  <si>
    <t>0513303312</t>
  </si>
  <si>
    <t>Servicios de contabilidad</t>
  </si>
  <si>
    <t>0513303321</t>
  </si>
  <si>
    <t>Serv de diseño arquitectura ing y activ relac</t>
  </si>
  <si>
    <t>0513303331</t>
  </si>
  <si>
    <t>Servicios de consultoría administrativa</t>
  </si>
  <si>
    <t>0513403411</t>
  </si>
  <si>
    <t>Servicios financieros y bancarios</t>
  </si>
  <si>
    <t>0513403451</t>
  </si>
  <si>
    <t>Seguro de bienes patrimoniales</t>
  </si>
  <si>
    <t>0513403471</t>
  </si>
  <si>
    <t>Fletes y maniobras</t>
  </si>
  <si>
    <t>0513503511</t>
  </si>
  <si>
    <t>Conservación y mantenimiento de inmuebles</t>
  </si>
  <si>
    <t>0513503531</t>
  </si>
  <si>
    <t>Instal Rep y mantto de bienes informáticos</t>
  </si>
  <si>
    <t>0513503551</t>
  </si>
  <si>
    <t>Mantto y conserv Veh terrestres aéreos mariti</t>
  </si>
  <si>
    <t>0513503571</t>
  </si>
  <si>
    <t>Instal Rep y mantto de maq otros Eq y herrami</t>
  </si>
  <si>
    <t>0513503581</t>
  </si>
  <si>
    <t>Servicios de limpieza y manejo de desechos</t>
  </si>
  <si>
    <t>0513503591</t>
  </si>
  <si>
    <t>Servicios de jardinería y fumigación</t>
  </si>
  <si>
    <t>0513603611</t>
  </si>
  <si>
    <t>Difusión e Info mensajes activ gubernamentales</t>
  </si>
  <si>
    <t>0513603613</t>
  </si>
  <si>
    <t>Espectáculos culturales</t>
  </si>
  <si>
    <t>0513703721</t>
  </si>
  <si>
    <t>Pasajes terr nac p  Serv pub en comisiones</t>
  </si>
  <si>
    <t>0513703751</t>
  </si>
  <si>
    <t>Viáticos nac p Serv pub Desemp funciones ofic</t>
  </si>
  <si>
    <t>0513803821</t>
  </si>
  <si>
    <t>Gastos de orden social y cultural</t>
  </si>
  <si>
    <t>0513803853</t>
  </si>
  <si>
    <t>Gastos de representación</t>
  </si>
  <si>
    <t>0513903921</t>
  </si>
  <si>
    <t>Otros impuestos y derechos</t>
  </si>
  <si>
    <t>0513903951</t>
  </si>
  <si>
    <t>Penas multas accesorios y actualizaciones</t>
  </si>
  <si>
    <t>0513903981</t>
  </si>
  <si>
    <t>Impuesto sobre nóminas</t>
  </si>
  <si>
    <t>0525204521</t>
  </si>
  <si>
    <t>Jubilaciones</t>
  </si>
  <si>
    <t>0551305831</t>
  </si>
  <si>
    <t>Dep Edificios e instalaciones</t>
  </si>
  <si>
    <t>0551505111</t>
  </si>
  <si>
    <t>0551505151</t>
  </si>
  <si>
    <t>0551505191</t>
  </si>
  <si>
    <t>0551505291</t>
  </si>
  <si>
    <t>0551505411</t>
  </si>
  <si>
    <t>0551505621</t>
  </si>
  <si>
    <t>0551505631</t>
  </si>
  <si>
    <t>0551505651</t>
  </si>
  <si>
    <t>0551505663</t>
  </si>
  <si>
    <t>0551505671</t>
  </si>
  <si>
    <t>0551505691</t>
  </si>
  <si>
    <t>0551705911</t>
  </si>
  <si>
    <t>Amort Software</t>
  </si>
  <si>
    <t>0551705971</t>
  </si>
  <si>
    <t>Amort Licencias informaticas e intelectuales</t>
  </si>
  <si>
    <t>0551800001</t>
  </si>
  <si>
    <t>Disminución de Bienes por pérdida, obsolescencia y</t>
  </si>
  <si>
    <t>0553500001</t>
  </si>
  <si>
    <t>Disminución de Almacén de Materiales y Suministros</t>
  </si>
  <si>
    <t>0311000001</t>
  </si>
  <si>
    <t>PATRIMONIO INICIAL</t>
  </si>
  <si>
    <t>0311000002</t>
  </si>
  <si>
    <t>APORTACIONES MUNICIPALES</t>
  </si>
  <si>
    <t>0311000003</t>
  </si>
  <si>
    <t>APORTACIONES CEAG</t>
  </si>
  <si>
    <t>0311000004</t>
  </si>
  <si>
    <t>APORTACIONES IVEG</t>
  </si>
  <si>
    <t>0311000005</t>
  </si>
  <si>
    <t>PATRIMONIO CONTABLE JAPAC</t>
  </si>
  <si>
    <t>0321000001</t>
  </si>
  <si>
    <t>RESULTADO DEL EJERC (AHORRO/DESAHORRO)</t>
  </si>
  <si>
    <t>AHORRO/DESAHORRO</t>
  </si>
  <si>
    <t>0322000001</t>
  </si>
  <si>
    <t>RESULTADOS DE EJERCICIO 2002</t>
  </si>
  <si>
    <t>0322000002</t>
  </si>
  <si>
    <t>RESULTADOS DE EJERCICIO 2003</t>
  </si>
  <si>
    <t>0322000003</t>
  </si>
  <si>
    <t>RESULTADOS DE EJERCICIO 2004</t>
  </si>
  <si>
    <t>0322000004</t>
  </si>
  <si>
    <t>RESULTADOS DE EJERCICIO 2005</t>
  </si>
  <si>
    <t>0322000005</t>
  </si>
  <si>
    <t>RESULTADOS DE EJERCICIO 2006</t>
  </si>
  <si>
    <t>0322000006</t>
  </si>
  <si>
    <t>RESULTADOS DE EJERCICIO 2007</t>
  </si>
  <si>
    <t>0322000007</t>
  </si>
  <si>
    <t>RESULTADOS DE EJERCICIO 2008</t>
  </si>
  <si>
    <t>0322000008</t>
  </si>
  <si>
    <t>RESULTADOS DE EJERCICIO 2009</t>
  </si>
  <si>
    <t>0322000009</t>
  </si>
  <si>
    <t>RESULTADOS DE EJERCICIO 2010</t>
  </si>
  <si>
    <t>0322000010</t>
  </si>
  <si>
    <t>RESULTADOS DE EJERCICIO 2011</t>
  </si>
  <si>
    <t>0322000011</t>
  </si>
  <si>
    <t>RESULTADOS DE EJERCICIO 2012</t>
  </si>
  <si>
    <t>0322000012</t>
  </si>
  <si>
    <t>RESULTADOS DE EJERCICIO 2013</t>
  </si>
  <si>
    <t>0322000013</t>
  </si>
  <si>
    <t>RESULTADO DEL EJERCICIO 2014</t>
  </si>
  <si>
    <t>0322000014</t>
  </si>
  <si>
    <t>RESULTADO DEL EJERCICIO 2015</t>
  </si>
  <si>
    <t>0322000015</t>
  </si>
  <si>
    <t>RESULTADO DEL EJERCICIO 2016</t>
  </si>
  <si>
    <t>0322000501</t>
  </si>
  <si>
    <t>APLICACION DE REMANENTE RECURSO PROPIO EJER 2016</t>
  </si>
  <si>
    <t>BANCOMER 0198458154</t>
  </si>
  <si>
    <t>BANCOMER 0103909301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</si>
  <si>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4TO TRIMESTRE 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</si>
</sst>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86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tabSelected="1" zoomScaleNormal="100" zoomScaleSheetLayoutView="100" workbookViewId="0">
      <pane ySplit="2" topLeftCell="A9" activePane="bottomLeft" state="frozen"/>
      <selection activeCell="A14" sqref="A14:B14"/>
      <selection pane="bottomLeft" activeCell="B22" sqref="B22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454" t="s">
        <v>133</v>
      </c>
      <c r="B1" s="455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9" spans="1:3" x14ac:dyDescent="0.2">
      <c r="A39" s="181" t="s">
        <v>236</v>
      </c>
      <c r="B39" s="182"/>
      <c r="C39" s="182"/>
    </row>
    <row r="40" spans="1:3" x14ac:dyDescent="0.2">
      <c r="A40" s="183"/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x14ac:dyDescent="0.2">
      <c r="A43" s="186"/>
      <c r="B43" s="184" t="s">
        <v>237</v>
      </c>
      <c r="C43" s="186" t="s">
        <v>237</v>
      </c>
    </row>
    <row r="44" spans="1:3" ht="22.5" x14ac:dyDescent="0.2">
      <c r="A44" s="186"/>
      <c r="B44" s="192" t="s">
        <v>238</v>
      </c>
      <c r="C44" s="192" t="s">
        <v>238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6" t="s">
        <v>143</v>
      </c>
      <c r="B2" s="457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58" t="s">
        <v>158</v>
      </c>
      <c r="B6" s="468"/>
      <c r="C6" s="468"/>
      <c r="D6" s="469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D22" sqref="D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 x14ac:dyDescent="0.25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 x14ac:dyDescent="0.25">
      <c r="A2" s="14" t="s">
        <v>139</v>
      </c>
      <c r="B2" s="14"/>
      <c r="C2" s="290"/>
      <c r="D2" s="14"/>
      <c r="E2" s="14"/>
      <c r="F2" s="14"/>
      <c r="G2" s="14"/>
    </row>
    <row r="5" spans="1:7" ht="11.25" customHeight="1" x14ac:dyDescent="0.2">
      <c r="A5" s="217" t="s">
        <v>300</v>
      </c>
      <c r="B5" s="217"/>
      <c r="G5" s="190" t="s">
        <v>299</v>
      </c>
    </row>
    <row r="6" spans="1:7" x14ac:dyDescent="0.2">
      <c r="A6" s="288"/>
      <c r="B6" s="288"/>
      <c r="C6" s="289"/>
      <c r="D6" s="288"/>
      <c r="E6" s="288"/>
      <c r="F6" s="288"/>
      <c r="G6" s="288"/>
    </row>
    <row r="7" spans="1:7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6" t="s">
        <v>298</v>
      </c>
      <c r="F7" s="227" t="s">
        <v>297</v>
      </c>
      <c r="G7" s="227" t="s">
        <v>296</v>
      </c>
    </row>
    <row r="8" spans="1:7" x14ac:dyDescent="0.2">
      <c r="A8" s="285" t="s">
        <v>519</v>
      </c>
      <c r="B8" s="285" t="s">
        <v>519</v>
      </c>
      <c r="C8" s="222"/>
      <c r="D8" s="287"/>
      <c r="E8" s="286"/>
      <c r="F8" s="285"/>
      <c r="G8" s="285"/>
    </row>
    <row r="9" spans="1:7" x14ac:dyDescent="0.2">
      <c r="A9" s="285"/>
      <c r="B9" s="285"/>
      <c r="C9" s="222"/>
      <c r="D9" s="286"/>
      <c r="E9" s="286"/>
      <c r="F9" s="285"/>
      <c r="G9" s="285"/>
    </row>
    <row r="10" spans="1:7" x14ac:dyDescent="0.2">
      <c r="A10" s="285"/>
      <c r="B10" s="285"/>
      <c r="C10" s="222"/>
      <c r="D10" s="286"/>
      <c r="E10" s="286"/>
      <c r="F10" s="285"/>
      <c r="G10" s="285"/>
    </row>
    <row r="11" spans="1:7" x14ac:dyDescent="0.2">
      <c r="A11" s="285"/>
      <c r="B11" s="285"/>
      <c r="C11" s="222"/>
      <c r="D11" s="286"/>
      <c r="E11" s="286"/>
      <c r="F11" s="285"/>
      <c r="G11" s="285"/>
    </row>
    <row r="12" spans="1:7" x14ac:dyDescent="0.2">
      <c r="A12" s="285"/>
      <c r="B12" s="285"/>
      <c r="C12" s="222"/>
      <c r="D12" s="286"/>
      <c r="E12" s="286"/>
      <c r="F12" s="285"/>
      <c r="G12" s="285"/>
    </row>
    <row r="13" spans="1:7" x14ac:dyDescent="0.2">
      <c r="A13" s="285"/>
      <c r="B13" s="285"/>
      <c r="C13" s="222"/>
      <c r="D13" s="286"/>
      <c r="E13" s="286"/>
      <c r="F13" s="285"/>
      <c r="G13" s="285"/>
    </row>
    <row r="14" spans="1:7" x14ac:dyDescent="0.2">
      <c r="A14" s="285"/>
      <c r="B14" s="285"/>
      <c r="C14" s="222"/>
      <c r="D14" s="286"/>
      <c r="E14" s="286"/>
      <c r="F14" s="285"/>
      <c r="G14" s="285"/>
    </row>
    <row r="15" spans="1:7" x14ac:dyDescent="0.2">
      <c r="A15" s="285"/>
      <c r="B15" s="285"/>
      <c r="C15" s="222"/>
      <c r="D15" s="286"/>
      <c r="E15" s="286"/>
      <c r="F15" s="285"/>
      <c r="G15" s="285"/>
    </row>
    <row r="16" spans="1:7" x14ac:dyDescent="0.2">
      <c r="A16" s="62"/>
      <c r="B16" s="62" t="s">
        <v>295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56" t="s">
        <v>143</v>
      </c>
      <c r="B2" s="457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304</v>
      </c>
      <c r="B5" s="217"/>
      <c r="E5" s="190" t="s">
        <v>303</v>
      </c>
    </row>
    <row r="6" spans="1:5" x14ac:dyDescent="0.2">
      <c r="A6" s="288"/>
      <c r="B6" s="288"/>
      <c r="C6" s="289"/>
      <c r="D6" s="288"/>
      <c r="E6" s="288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7" t="s">
        <v>302</v>
      </c>
    </row>
    <row r="8" spans="1:5" ht="11.25" customHeight="1" x14ac:dyDescent="0.2">
      <c r="A8" s="287" t="s">
        <v>519</v>
      </c>
      <c r="B8" s="287" t="s">
        <v>519</v>
      </c>
      <c r="C8" s="254"/>
      <c r="D8" s="287"/>
      <c r="E8" s="287"/>
    </row>
    <row r="9" spans="1:5" ht="11.25" customHeight="1" x14ac:dyDescent="0.2">
      <c r="A9" s="287"/>
      <c r="B9" s="287"/>
      <c r="C9" s="254"/>
      <c r="D9" s="287"/>
      <c r="E9" s="287"/>
    </row>
    <row r="10" spans="1:5" ht="11.25" customHeight="1" x14ac:dyDescent="0.2">
      <c r="A10" s="287"/>
      <c r="B10" s="287"/>
      <c r="C10" s="254"/>
      <c r="D10" s="287"/>
      <c r="E10" s="287"/>
    </row>
    <row r="11" spans="1:5" ht="11.25" customHeight="1" x14ac:dyDescent="0.2">
      <c r="A11" s="287"/>
      <c r="B11" s="287"/>
      <c r="C11" s="254"/>
      <c r="D11" s="287"/>
      <c r="E11" s="287"/>
    </row>
    <row r="12" spans="1:5" ht="11.25" customHeight="1" x14ac:dyDescent="0.2">
      <c r="A12" s="287"/>
      <c r="B12" s="287"/>
      <c r="C12" s="254"/>
      <c r="D12" s="287"/>
      <c r="E12" s="287"/>
    </row>
    <row r="13" spans="1:5" ht="11.25" customHeight="1" x14ac:dyDescent="0.2">
      <c r="A13" s="287"/>
      <c r="B13" s="287"/>
      <c r="C13" s="254"/>
      <c r="D13" s="287"/>
      <c r="E13" s="287"/>
    </row>
    <row r="14" spans="1:5" ht="11.25" customHeight="1" x14ac:dyDescent="0.2">
      <c r="A14" s="287"/>
      <c r="B14" s="287"/>
      <c r="C14" s="254"/>
      <c r="D14" s="287"/>
      <c r="E14" s="287"/>
    </row>
    <row r="15" spans="1:5" x14ac:dyDescent="0.2">
      <c r="A15" s="287"/>
      <c r="B15" s="287"/>
      <c r="C15" s="254"/>
      <c r="D15" s="287"/>
      <c r="E15" s="287"/>
    </row>
    <row r="16" spans="1:5" x14ac:dyDescent="0.2">
      <c r="A16" s="253"/>
      <c r="B16" s="253" t="s">
        <v>301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Normal="100" zoomScaleSheetLayoutView="100" workbookViewId="0">
      <selection activeCell="D60" sqref="D6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320</v>
      </c>
      <c r="B5" s="217"/>
      <c r="C5" s="294"/>
      <c r="D5" s="294"/>
      <c r="E5" s="294"/>
      <c r="F5" s="270" t="s">
        <v>309</v>
      </c>
    </row>
    <row r="6" spans="1:6" x14ac:dyDescent="0.2">
      <c r="A6" s="297"/>
      <c r="B6" s="297"/>
      <c r="C6" s="294"/>
      <c r="D6" s="296"/>
      <c r="E6" s="296"/>
      <c r="F6" s="295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308</v>
      </c>
    </row>
    <row r="8" spans="1:6" x14ac:dyDescent="0.2">
      <c r="A8" s="223" t="s">
        <v>544</v>
      </c>
      <c r="B8" s="223" t="s">
        <v>545</v>
      </c>
      <c r="C8" s="222">
        <v>450000</v>
      </c>
      <c r="D8" s="222">
        <v>450000</v>
      </c>
      <c r="E8" s="222">
        <v>0</v>
      </c>
      <c r="F8" s="222"/>
    </row>
    <row r="9" spans="1:6" x14ac:dyDescent="0.2">
      <c r="A9" s="223" t="s">
        <v>546</v>
      </c>
      <c r="B9" s="223" t="s">
        <v>547</v>
      </c>
      <c r="C9" s="222">
        <v>190597.03</v>
      </c>
      <c r="D9" s="222">
        <v>190597.03</v>
      </c>
      <c r="E9" s="222">
        <v>0</v>
      </c>
      <c r="F9" s="222"/>
    </row>
    <row r="10" spans="1:6" x14ac:dyDescent="0.2">
      <c r="A10" s="223" t="s">
        <v>548</v>
      </c>
      <c r="B10" s="223" t="s">
        <v>549</v>
      </c>
      <c r="C10" s="222">
        <v>986317.77</v>
      </c>
      <c r="D10" s="222">
        <v>986317.77</v>
      </c>
      <c r="E10" s="222">
        <v>0</v>
      </c>
      <c r="F10" s="222"/>
    </row>
    <row r="11" spans="1:6" x14ac:dyDescent="0.2">
      <c r="A11" s="223"/>
      <c r="B11" s="223"/>
      <c r="C11" s="222"/>
      <c r="D11" s="222"/>
      <c r="E11" s="222"/>
      <c r="F11" s="222"/>
    </row>
    <row r="12" spans="1:6" x14ac:dyDescent="0.2">
      <c r="A12" s="223"/>
      <c r="B12" s="223"/>
      <c r="C12" s="222"/>
      <c r="D12" s="222"/>
      <c r="E12" s="222"/>
      <c r="F12" s="222"/>
    </row>
    <row r="13" spans="1:6" x14ac:dyDescent="0.2">
      <c r="A13" s="223"/>
      <c r="B13" s="223"/>
      <c r="C13" s="222"/>
      <c r="D13" s="222"/>
      <c r="E13" s="222"/>
      <c r="F13" s="222"/>
    </row>
    <row r="14" spans="1:6" x14ac:dyDescent="0.2">
      <c r="A14" s="223"/>
      <c r="B14" s="223"/>
      <c r="C14" s="222"/>
      <c r="D14" s="222"/>
      <c r="E14" s="222"/>
      <c r="F14" s="222"/>
    </row>
    <row r="15" spans="1:6" x14ac:dyDescent="0.2">
      <c r="A15" s="223"/>
      <c r="B15" s="223"/>
      <c r="C15" s="222"/>
      <c r="D15" s="222"/>
      <c r="E15" s="222"/>
      <c r="F15" s="222"/>
    </row>
    <row r="16" spans="1:6" x14ac:dyDescent="0.2">
      <c r="A16" s="62"/>
      <c r="B16" s="62" t="s">
        <v>319</v>
      </c>
      <c r="C16" s="244">
        <f>SUM(C8:C15)</f>
        <v>1626914.8</v>
      </c>
      <c r="D16" s="244">
        <f>SUM(D8:D15)</f>
        <v>1626914.8</v>
      </c>
      <c r="E16" s="244">
        <f>SUM(E8:E15)</f>
        <v>0</v>
      </c>
      <c r="F16" s="244"/>
    </row>
    <row r="17" spans="1:6" x14ac:dyDescent="0.2">
      <c r="A17" s="60"/>
      <c r="B17" s="60"/>
      <c r="C17" s="231"/>
      <c r="D17" s="231"/>
      <c r="E17" s="231"/>
      <c r="F17" s="60"/>
    </row>
    <row r="18" spans="1:6" x14ac:dyDescent="0.2">
      <c r="A18" s="60"/>
      <c r="B18" s="60"/>
      <c r="C18" s="231"/>
      <c r="D18" s="231"/>
      <c r="E18" s="231"/>
      <c r="F18" s="60"/>
    </row>
    <row r="19" spans="1:6" ht="11.25" customHeight="1" x14ac:dyDescent="0.2">
      <c r="A19" s="217" t="s">
        <v>318</v>
      </c>
      <c r="B19" s="60"/>
      <c r="C19" s="294"/>
      <c r="D19" s="294"/>
      <c r="E19" s="294"/>
      <c r="F19" s="270" t="s">
        <v>309</v>
      </c>
    </row>
    <row r="20" spans="1:6" ht="12.75" customHeight="1" x14ac:dyDescent="0.2">
      <c r="A20" s="281"/>
      <c r="B20" s="281"/>
      <c r="C20" s="229"/>
    </row>
    <row r="21" spans="1:6" ht="15" customHeight="1" x14ac:dyDescent="0.2">
      <c r="A21" s="228" t="s">
        <v>45</v>
      </c>
      <c r="B21" s="227" t="s">
        <v>46</v>
      </c>
      <c r="C21" s="293" t="s">
        <v>47</v>
      </c>
      <c r="D21" s="293" t="s">
        <v>48</v>
      </c>
      <c r="E21" s="293" t="s">
        <v>49</v>
      </c>
      <c r="F21" s="292" t="s">
        <v>308</v>
      </c>
    </row>
    <row r="22" spans="1:6" x14ac:dyDescent="0.2">
      <c r="A22" s="223" t="s">
        <v>550</v>
      </c>
      <c r="B22" s="264" t="s">
        <v>551</v>
      </c>
      <c r="C22" s="265">
        <v>45222.82</v>
      </c>
      <c r="D22" s="265">
        <v>45222.82</v>
      </c>
      <c r="E22" s="265">
        <v>0</v>
      </c>
      <c r="F22" s="264"/>
    </row>
    <row r="23" spans="1:6" x14ac:dyDescent="0.2">
      <c r="A23" s="223" t="s">
        <v>552</v>
      </c>
      <c r="B23" s="264" t="s">
        <v>553</v>
      </c>
      <c r="C23" s="265">
        <v>277739.98</v>
      </c>
      <c r="D23" s="265">
        <v>310617.56</v>
      </c>
      <c r="E23" s="265">
        <v>32877.58</v>
      </c>
      <c r="F23" s="264"/>
    </row>
    <row r="24" spans="1:6" x14ac:dyDescent="0.2">
      <c r="A24" s="223" t="s">
        <v>554</v>
      </c>
      <c r="B24" s="264" t="s">
        <v>555</v>
      </c>
      <c r="C24" s="265">
        <v>16329.52</v>
      </c>
      <c r="D24" s="265">
        <v>25979.52</v>
      </c>
      <c r="E24" s="265">
        <v>9650</v>
      </c>
      <c r="F24" s="264"/>
    </row>
    <row r="25" spans="1:6" x14ac:dyDescent="0.2">
      <c r="A25" s="223" t="s">
        <v>556</v>
      </c>
      <c r="B25" s="264" t="s">
        <v>557</v>
      </c>
      <c r="C25" s="265">
        <v>14400</v>
      </c>
      <c r="D25" s="265">
        <v>14400</v>
      </c>
      <c r="E25" s="265">
        <v>0</v>
      </c>
      <c r="F25" s="264"/>
    </row>
    <row r="26" spans="1:6" x14ac:dyDescent="0.2">
      <c r="A26" s="223" t="s">
        <v>558</v>
      </c>
      <c r="B26" s="264" t="s">
        <v>559</v>
      </c>
      <c r="C26" s="265">
        <v>1959992.99</v>
      </c>
      <c r="D26" s="265">
        <v>2117467.19</v>
      </c>
      <c r="E26" s="265">
        <v>157474.20000000001</v>
      </c>
      <c r="F26" s="264"/>
    </row>
    <row r="27" spans="1:6" x14ac:dyDescent="0.2">
      <c r="A27" s="223" t="s">
        <v>560</v>
      </c>
      <c r="B27" s="264" t="s">
        <v>561</v>
      </c>
      <c r="C27" s="265">
        <v>95561.04</v>
      </c>
      <c r="D27" s="265">
        <v>95561.04</v>
      </c>
      <c r="E27" s="265">
        <v>0</v>
      </c>
      <c r="F27" s="264"/>
    </row>
    <row r="28" spans="1:6" x14ac:dyDescent="0.2">
      <c r="A28" s="223" t="s">
        <v>562</v>
      </c>
      <c r="B28" s="264" t="s">
        <v>563</v>
      </c>
      <c r="C28" s="265">
        <v>62635.68</v>
      </c>
      <c r="D28" s="265">
        <v>62635.68</v>
      </c>
      <c r="E28" s="265">
        <v>0</v>
      </c>
      <c r="F28" s="264"/>
    </row>
    <row r="29" spans="1:6" x14ac:dyDescent="0.2">
      <c r="A29" s="223" t="s">
        <v>564</v>
      </c>
      <c r="B29" s="264" t="s">
        <v>565</v>
      </c>
      <c r="C29" s="265">
        <v>8527</v>
      </c>
      <c r="D29" s="265">
        <v>8527</v>
      </c>
      <c r="E29" s="265">
        <v>0</v>
      </c>
      <c r="F29" s="264"/>
    </row>
    <row r="30" spans="1:6" x14ac:dyDescent="0.2">
      <c r="A30" s="223" t="s">
        <v>566</v>
      </c>
      <c r="B30" s="264" t="s">
        <v>567</v>
      </c>
      <c r="C30" s="265">
        <v>976485.48</v>
      </c>
      <c r="D30" s="265">
        <v>1001485.48</v>
      </c>
      <c r="E30" s="265">
        <v>25000</v>
      </c>
      <c r="F30" s="264"/>
    </row>
    <row r="31" spans="1:6" x14ac:dyDescent="0.2">
      <c r="A31" s="223" t="s">
        <v>568</v>
      </c>
      <c r="B31" s="264" t="s">
        <v>569</v>
      </c>
      <c r="C31" s="265">
        <v>52504.51</v>
      </c>
      <c r="D31" s="265">
        <v>52504.51</v>
      </c>
      <c r="E31" s="265">
        <v>0</v>
      </c>
      <c r="F31" s="264"/>
    </row>
    <row r="32" spans="1:6" x14ac:dyDescent="0.2">
      <c r="A32" s="223" t="s">
        <v>570</v>
      </c>
      <c r="B32" s="264" t="s">
        <v>571</v>
      </c>
      <c r="C32" s="265">
        <v>2087025.89</v>
      </c>
      <c r="D32" s="265">
        <v>2414861.54</v>
      </c>
      <c r="E32" s="265">
        <v>327835.65000000002</v>
      </c>
      <c r="F32" s="264"/>
    </row>
    <row r="33" spans="1:8" x14ac:dyDescent="0.2">
      <c r="A33" s="223"/>
      <c r="B33" s="264"/>
      <c r="C33" s="265"/>
      <c r="D33" s="265"/>
      <c r="E33" s="265"/>
      <c r="F33" s="264"/>
    </row>
    <row r="34" spans="1:8" x14ac:dyDescent="0.2">
      <c r="A34" s="62"/>
      <c r="B34" s="62" t="s">
        <v>317</v>
      </c>
      <c r="C34" s="244">
        <f>SUM(C22:C33)</f>
        <v>5596424.9100000001</v>
      </c>
      <c r="D34" s="244">
        <f>SUM(D22:D33)</f>
        <v>6149262.3399999999</v>
      </c>
      <c r="E34" s="244">
        <f>SUM(E22:E33)</f>
        <v>552837.43000000005</v>
      </c>
      <c r="F34" s="244"/>
    </row>
    <row r="35" spans="1:8" s="8" customFormat="1" x14ac:dyDescent="0.2">
      <c r="A35" s="59"/>
      <c r="B35" s="59"/>
      <c r="C35" s="11"/>
      <c r="D35" s="11"/>
      <c r="E35" s="11"/>
      <c r="F35" s="11"/>
    </row>
    <row r="36" spans="1:8" s="8" customFormat="1" x14ac:dyDescent="0.2">
      <c r="A36" s="59"/>
      <c r="B36" s="59"/>
      <c r="C36" s="11"/>
      <c r="D36" s="11"/>
      <c r="E36" s="11"/>
      <c r="F36" s="11"/>
    </row>
    <row r="37" spans="1:8" s="8" customFormat="1" ht="11.25" customHeight="1" x14ac:dyDescent="0.2">
      <c r="A37" s="217" t="s">
        <v>316</v>
      </c>
      <c r="B37" s="217"/>
      <c r="C37" s="294"/>
      <c r="D37" s="294"/>
      <c r="E37" s="294"/>
      <c r="G37" s="270" t="s">
        <v>309</v>
      </c>
    </row>
    <row r="38" spans="1:8" s="8" customFormat="1" x14ac:dyDescent="0.2">
      <c r="A38" s="281"/>
      <c r="B38" s="281"/>
      <c r="C38" s="229"/>
      <c r="D38" s="7"/>
      <c r="E38" s="7"/>
      <c r="F38" s="89"/>
    </row>
    <row r="39" spans="1:8" s="8" customFormat="1" ht="27.95" customHeight="1" x14ac:dyDescent="0.2">
      <c r="A39" s="228" t="s">
        <v>45</v>
      </c>
      <c r="B39" s="227" t="s">
        <v>46</v>
      </c>
      <c r="C39" s="293" t="s">
        <v>47</v>
      </c>
      <c r="D39" s="293" t="s">
        <v>48</v>
      </c>
      <c r="E39" s="293" t="s">
        <v>49</v>
      </c>
      <c r="F39" s="292" t="s">
        <v>308</v>
      </c>
      <c r="G39" s="292" t="s">
        <v>307</v>
      </c>
      <c r="H39" s="292" t="s">
        <v>306</v>
      </c>
    </row>
    <row r="40" spans="1:8" s="8" customFormat="1" x14ac:dyDescent="0.2">
      <c r="A40" s="223" t="s">
        <v>572</v>
      </c>
      <c r="B40" s="264" t="s">
        <v>573</v>
      </c>
      <c r="C40" s="222">
        <v>-1588.31</v>
      </c>
      <c r="D40" s="265">
        <v>-11118.16</v>
      </c>
      <c r="E40" s="265">
        <v>-9529.85</v>
      </c>
      <c r="F40" s="264"/>
      <c r="G40" s="264"/>
      <c r="H40" s="264"/>
    </row>
    <row r="41" spans="1:8" s="8" customFormat="1" x14ac:dyDescent="0.2">
      <c r="A41" s="223"/>
      <c r="B41" s="264"/>
      <c r="C41" s="222"/>
      <c r="D41" s="265"/>
      <c r="E41" s="265"/>
      <c r="F41" s="264"/>
      <c r="G41" s="264"/>
      <c r="H41" s="264"/>
    </row>
    <row r="42" spans="1:8" s="8" customFormat="1" x14ac:dyDescent="0.2">
      <c r="A42" s="223"/>
      <c r="B42" s="264"/>
      <c r="C42" s="222"/>
      <c r="D42" s="265"/>
      <c r="E42" s="265"/>
      <c r="F42" s="264"/>
      <c r="G42" s="264"/>
      <c r="H42" s="264"/>
    </row>
    <row r="43" spans="1:8" s="8" customFormat="1" x14ac:dyDescent="0.2">
      <c r="A43" s="223"/>
      <c r="B43" s="264"/>
      <c r="C43" s="222"/>
      <c r="D43" s="265"/>
      <c r="E43" s="265"/>
      <c r="F43" s="264"/>
      <c r="G43" s="264"/>
      <c r="H43" s="264"/>
    </row>
    <row r="44" spans="1:8" s="8" customFormat="1" x14ac:dyDescent="0.2">
      <c r="A44" s="62"/>
      <c r="B44" s="62" t="s">
        <v>315</v>
      </c>
      <c r="C44" s="244">
        <f>SUM(C40:C43)</f>
        <v>-1588.31</v>
      </c>
      <c r="D44" s="244">
        <f>SUM(D40:D43)</f>
        <v>-11118.16</v>
      </c>
      <c r="E44" s="244">
        <f>SUM(E40:E43)</f>
        <v>-9529.85</v>
      </c>
      <c r="F44" s="244"/>
      <c r="G44" s="244"/>
      <c r="H44" s="244"/>
    </row>
    <row r="45" spans="1:8" s="8" customFormat="1" x14ac:dyDescent="0.2">
      <c r="A45" s="15"/>
      <c r="B45" s="15"/>
      <c r="C45" s="16"/>
      <c r="D45" s="16"/>
      <c r="E45" s="16"/>
      <c r="F45" s="11"/>
    </row>
    <row r="47" spans="1:8" x14ac:dyDescent="0.2">
      <c r="A47" s="217" t="s">
        <v>314</v>
      </c>
      <c r="B47" s="217"/>
      <c r="C47" s="294"/>
      <c r="D47" s="294"/>
      <c r="E47" s="294"/>
      <c r="G47" s="270" t="s">
        <v>309</v>
      </c>
    </row>
    <row r="48" spans="1:8" x14ac:dyDescent="0.2">
      <c r="A48" s="281"/>
      <c r="B48" s="281"/>
      <c r="C48" s="229"/>
      <c r="H48" s="7"/>
    </row>
    <row r="49" spans="1:8" ht="27.95" customHeight="1" x14ac:dyDescent="0.2">
      <c r="A49" s="228" t="s">
        <v>45</v>
      </c>
      <c r="B49" s="227" t="s">
        <v>46</v>
      </c>
      <c r="C49" s="293" t="s">
        <v>47</v>
      </c>
      <c r="D49" s="293" t="s">
        <v>48</v>
      </c>
      <c r="E49" s="293" t="s">
        <v>49</v>
      </c>
      <c r="F49" s="292" t="s">
        <v>308</v>
      </c>
      <c r="G49" s="292" t="s">
        <v>307</v>
      </c>
      <c r="H49" s="292" t="s">
        <v>306</v>
      </c>
    </row>
    <row r="50" spans="1:8" x14ac:dyDescent="0.2">
      <c r="A50" s="223" t="s">
        <v>519</v>
      </c>
      <c r="B50" s="264" t="s">
        <v>519</v>
      </c>
      <c r="C50" s="222"/>
      <c r="D50" s="265"/>
      <c r="E50" s="265"/>
      <c r="F50" s="264"/>
      <c r="G50" s="264"/>
      <c r="H50" s="264"/>
    </row>
    <row r="51" spans="1:8" x14ac:dyDescent="0.2">
      <c r="A51" s="223"/>
      <c r="B51" s="264"/>
      <c r="C51" s="222"/>
      <c r="D51" s="265"/>
      <c r="E51" s="265"/>
      <c r="F51" s="264"/>
      <c r="G51" s="264"/>
      <c r="H51" s="264"/>
    </row>
    <row r="52" spans="1:8" x14ac:dyDescent="0.2">
      <c r="A52" s="223"/>
      <c r="B52" s="264"/>
      <c r="C52" s="222"/>
      <c r="D52" s="265"/>
      <c r="E52" s="265"/>
      <c r="F52" s="264"/>
      <c r="G52" s="264"/>
      <c r="H52" s="264"/>
    </row>
    <row r="53" spans="1:8" x14ac:dyDescent="0.2">
      <c r="A53" s="223"/>
      <c r="B53" s="264"/>
      <c r="C53" s="222"/>
      <c r="D53" s="265"/>
      <c r="E53" s="265"/>
      <c r="F53" s="264"/>
      <c r="G53" s="264"/>
      <c r="H53" s="264"/>
    </row>
    <row r="54" spans="1:8" x14ac:dyDescent="0.2">
      <c r="A54" s="62"/>
      <c r="B54" s="62" t="s">
        <v>313</v>
      </c>
      <c r="C54" s="244">
        <f>SUM(C50:C53)</f>
        <v>0</v>
      </c>
      <c r="D54" s="244">
        <f>SUM(D50:D53)</f>
        <v>0</v>
      </c>
      <c r="E54" s="244">
        <f>SUM(E50:E53)</f>
        <v>0</v>
      </c>
      <c r="F54" s="244"/>
      <c r="G54" s="244"/>
      <c r="H54" s="244"/>
    </row>
    <row r="57" spans="1:8" x14ac:dyDescent="0.2">
      <c r="A57" s="217" t="s">
        <v>312</v>
      </c>
      <c r="B57" s="217"/>
      <c r="C57" s="294"/>
      <c r="D57" s="294"/>
      <c r="E57" s="294"/>
      <c r="G57" s="270" t="s">
        <v>309</v>
      </c>
    </row>
    <row r="58" spans="1:8" x14ac:dyDescent="0.2">
      <c r="A58" s="281"/>
      <c r="B58" s="281"/>
      <c r="C58" s="229"/>
    </row>
    <row r="59" spans="1:8" ht="27.95" customHeight="1" x14ac:dyDescent="0.2">
      <c r="A59" s="228" t="s">
        <v>45</v>
      </c>
      <c r="B59" s="227" t="s">
        <v>46</v>
      </c>
      <c r="C59" s="293" t="s">
        <v>47</v>
      </c>
      <c r="D59" s="293" t="s">
        <v>48</v>
      </c>
      <c r="E59" s="293" t="s">
        <v>49</v>
      </c>
      <c r="F59" s="292" t="s">
        <v>308</v>
      </c>
      <c r="G59" s="292" t="s">
        <v>307</v>
      </c>
      <c r="H59" s="292" t="s">
        <v>306</v>
      </c>
    </row>
    <row r="60" spans="1:8" x14ac:dyDescent="0.2">
      <c r="A60" s="223" t="s">
        <v>574</v>
      </c>
      <c r="B60" s="264" t="s">
        <v>551</v>
      </c>
      <c r="C60" s="222">
        <v>-6406.59</v>
      </c>
      <c r="D60" s="265">
        <v>-10928.87</v>
      </c>
      <c r="E60" s="265">
        <v>-4522.28</v>
      </c>
      <c r="F60" s="264"/>
      <c r="G60" s="264"/>
      <c r="H60" s="264"/>
    </row>
    <row r="61" spans="1:8" x14ac:dyDescent="0.2">
      <c r="A61" s="223" t="s">
        <v>575</v>
      </c>
      <c r="B61" s="264" t="s">
        <v>553</v>
      </c>
      <c r="C61" s="222">
        <v>-95230.44</v>
      </c>
      <c r="D61" s="265">
        <v>-182166.44</v>
      </c>
      <c r="E61" s="265">
        <v>-86936</v>
      </c>
      <c r="F61" s="264"/>
      <c r="G61" s="264"/>
      <c r="H61" s="264"/>
    </row>
    <row r="62" spans="1:8" x14ac:dyDescent="0.2">
      <c r="A62" s="223" t="s">
        <v>576</v>
      </c>
      <c r="B62" s="264" t="s">
        <v>555</v>
      </c>
      <c r="C62" s="222">
        <v>-2516.6799999999998</v>
      </c>
      <c r="D62" s="265">
        <v>-4390.8900000000003</v>
      </c>
      <c r="E62" s="265">
        <v>-1874.21</v>
      </c>
      <c r="F62" s="264"/>
      <c r="G62" s="264"/>
      <c r="H62" s="264"/>
    </row>
    <row r="63" spans="1:8" x14ac:dyDescent="0.2">
      <c r="A63" s="223" t="s">
        <v>577</v>
      </c>
      <c r="B63" s="264" t="s">
        <v>557</v>
      </c>
      <c r="C63" s="222">
        <v>-2040</v>
      </c>
      <c r="D63" s="265">
        <v>-3480</v>
      </c>
      <c r="E63" s="265">
        <v>-1440</v>
      </c>
      <c r="F63" s="264"/>
      <c r="G63" s="264"/>
      <c r="H63" s="264"/>
    </row>
    <row r="64" spans="1:8" x14ac:dyDescent="0.2">
      <c r="A64" s="223" t="s">
        <v>578</v>
      </c>
      <c r="B64" s="264" t="s">
        <v>559</v>
      </c>
      <c r="C64" s="222">
        <v>-682642.53</v>
      </c>
      <c r="D64" s="265">
        <v>-1169906.67</v>
      </c>
      <c r="E64" s="265">
        <v>-487264.14</v>
      </c>
      <c r="F64" s="264"/>
      <c r="G64" s="264"/>
      <c r="H64" s="264"/>
    </row>
    <row r="65" spans="1:8" x14ac:dyDescent="0.2">
      <c r="A65" s="223" t="s">
        <v>579</v>
      </c>
      <c r="B65" s="264" t="s">
        <v>561</v>
      </c>
      <c r="C65" s="222">
        <v>-13537.82</v>
      </c>
      <c r="D65" s="265">
        <v>-23093.919999999998</v>
      </c>
      <c r="E65" s="265">
        <v>-9556.1</v>
      </c>
      <c r="F65" s="264"/>
      <c r="G65" s="264"/>
      <c r="H65" s="264"/>
    </row>
    <row r="66" spans="1:8" x14ac:dyDescent="0.2">
      <c r="A66" s="223" t="s">
        <v>580</v>
      </c>
      <c r="B66" s="264" t="s">
        <v>563</v>
      </c>
      <c r="C66" s="222">
        <v>-22183.46</v>
      </c>
      <c r="D66" s="265">
        <v>-37842.39</v>
      </c>
      <c r="E66" s="265">
        <v>-15658.93</v>
      </c>
      <c r="F66" s="264"/>
      <c r="G66" s="264"/>
      <c r="H66" s="264"/>
    </row>
    <row r="67" spans="1:8" x14ac:dyDescent="0.2">
      <c r="A67" s="223" t="s">
        <v>581</v>
      </c>
      <c r="B67" s="264" t="s">
        <v>565</v>
      </c>
      <c r="C67" s="222">
        <v>-1208</v>
      </c>
      <c r="D67" s="265">
        <v>-2060.6999999999998</v>
      </c>
      <c r="E67" s="265">
        <v>-852.7</v>
      </c>
      <c r="F67" s="264"/>
      <c r="G67" s="264"/>
      <c r="H67" s="264"/>
    </row>
    <row r="68" spans="1:8" x14ac:dyDescent="0.2">
      <c r="A68" s="223" t="s">
        <v>582</v>
      </c>
      <c r="B68" s="264" t="s">
        <v>567</v>
      </c>
      <c r="C68" s="222">
        <v>-131010.49</v>
      </c>
      <c r="D68" s="265">
        <v>-229284.04</v>
      </c>
      <c r="E68" s="265">
        <v>-98273.55</v>
      </c>
      <c r="F68" s="264"/>
      <c r="G68" s="264"/>
      <c r="H68" s="264"/>
    </row>
    <row r="69" spans="1:8" x14ac:dyDescent="0.2">
      <c r="A69" s="223" t="s">
        <v>583</v>
      </c>
      <c r="B69" s="264" t="s">
        <v>569</v>
      </c>
      <c r="C69" s="222">
        <v>-26252.240000000002</v>
      </c>
      <c r="D69" s="265">
        <v>-44783.26</v>
      </c>
      <c r="E69" s="265">
        <v>-18531.02</v>
      </c>
      <c r="F69" s="264"/>
      <c r="G69" s="264"/>
      <c r="H69" s="264"/>
    </row>
    <row r="70" spans="1:8" x14ac:dyDescent="0.2">
      <c r="A70" s="223" t="s">
        <v>584</v>
      </c>
      <c r="B70" s="264" t="s">
        <v>571</v>
      </c>
      <c r="C70" s="222">
        <v>-230769.56</v>
      </c>
      <c r="D70" s="265">
        <v>-456082.91</v>
      </c>
      <c r="E70" s="265">
        <v>-225313.35</v>
      </c>
      <c r="F70" s="264"/>
      <c r="G70" s="264"/>
      <c r="H70" s="264"/>
    </row>
    <row r="71" spans="1:8" x14ac:dyDescent="0.2">
      <c r="A71" s="223"/>
      <c r="B71" s="264"/>
      <c r="C71" s="222"/>
      <c r="D71" s="265"/>
      <c r="E71" s="265"/>
      <c r="F71" s="264"/>
      <c r="G71" s="264"/>
      <c r="H71" s="264"/>
    </row>
    <row r="72" spans="1:8" x14ac:dyDescent="0.2">
      <c r="A72" s="62"/>
      <c r="B72" s="62" t="s">
        <v>311</v>
      </c>
      <c r="C72" s="244">
        <f>SUM(C60:C71)</f>
        <v>-1213797.8099999998</v>
      </c>
      <c r="D72" s="244">
        <f>SUM(D60:D71)</f>
        <v>-2164020.09</v>
      </c>
      <c r="E72" s="244">
        <f>SUM(E60:E71)</f>
        <v>-950222.28</v>
      </c>
      <c r="F72" s="244"/>
      <c r="G72" s="244"/>
      <c r="H72" s="244"/>
    </row>
    <row r="75" spans="1:8" x14ac:dyDescent="0.2">
      <c r="A75" s="217" t="s">
        <v>310</v>
      </c>
      <c r="B75" s="217"/>
      <c r="C75" s="294"/>
      <c r="D75" s="294"/>
      <c r="E75" s="294"/>
      <c r="G75" s="270" t="s">
        <v>309</v>
      </c>
    </row>
    <row r="76" spans="1:8" x14ac:dyDescent="0.2">
      <c r="A76" s="281"/>
      <c r="B76" s="281"/>
      <c r="C76" s="229"/>
    </row>
    <row r="77" spans="1:8" ht="27.95" customHeight="1" x14ac:dyDescent="0.2">
      <c r="A77" s="228" t="s">
        <v>45</v>
      </c>
      <c r="B77" s="227" t="s">
        <v>46</v>
      </c>
      <c r="C77" s="293" t="s">
        <v>47</v>
      </c>
      <c r="D77" s="293" t="s">
        <v>48</v>
      </c>
      <c r="E77" s="293" t="s">
        <v>49</v>
      </c>
      <c r="F77" s="292" t="s">
        <v>308</v>
      </c>
      <c r="G77" s="292" t="s">
        <v>307</v>
      </c>
      <c r="H77" s="292" t="s">
        <v>306</v>
      </c>
    </row>
    <row r="78" spans="1:8" x14ac:dyDescent="0.2">
      <c r="A78" s="223" t="s">
        <v>519</v>
      </c>
      <c r="B78" s="264" t="s">
        <v>519</v>
      </c>
      <c r="C78" s="222"/>
      <c r="D78" s="265"/>
      <c r="E78" s="265"/>
      <c r="F78" s="264"/>
      <c r="G78" s="264"/>
      <c r="H78" s="264"/>
    </row>
    <row r="79" spans="1:8" x14ac:dyDescent="0.2">
      <c r="A79" s="223"/>
      <c r="B79" s="264"/>
      <c r="C79" s="222"/>
      <c r="D79" s="265"/>
      <c r="E79" s="265"/>
      <c r="F79" s="264"/>
      <c r="G79" s="264"/>
      <c r="H79" s="264"/>
    </row>
    <row r="80" spans="1:8" x14ac:dyDescent="0.2">
      <c r="A80" s="223"/>
      <c r="B80" s="264"/>
      <c r="C80" s="222"/>
      <c r="D80" s="265"/>
      <c r="E80" s="265"/>
      <c r="F80" s="264"/>
      <c r="G80" s="264"/>
      <c r="H80" s="264"/>
    </row>
    <row r="81" spans="1:8" x14ac:dyDescent="0.2">
      <c r="A81" s="223"/>
      <c r="B81" s="264"/>
      <c r="C81" s="222"/>
      <c r="D81" s="265"/>
      <c r="E81" s="265"/>
      <c r="F81" s="264"/>
      <c r="G81" s="264"/>
      <c r="H81" s="264"/>
    </row>
    <row r="82" spans="1:8" x14ac:dyDescent="0.2">
      <c r="A82" s="62"/>
      <c r="B82" s="62" t="s">
        <v>305</v>
      </c>
      <c r="C82" s="244">
        <f>SUM(C78:C81)</f>
        <v>0</v>
      </c>
      <c r="D82" s="244">
        <f>SUM(D78:D81)</f>
        <v>0</v>
      </c>
      <c r="E82" s="244">
        <f>SUM(E78:E81)</f>
        <v>0</v>
      </c>
      <c r="F82" s="244"/>
      <c r="G82" s="244"/>
      <c r="H82" s="244"/>
    </row>
  </sheetData>
  <dataValidations count="8">
    <dataValidation allowBlank="1" showInputMessage="1" showErrorMessage="1" prompt="Importe final del periodo que corresponde la información financiera trimestral que se presenta." sqref="D7 D21 D39 D49 D59 D77"/>
    <dataValidation allowBlank="1" showInputMessage="1" showErrorMessage="1" prompt="Saldo al 31 de diciembre del año anterior del ejercio que se presenta." sqref="C7 C21 C39 C49 C59 C77"/>
    <dataValidation allowBlank="1" showInputMessage="1" showErrorMessage="1" prompt="Corresponde al número de la cuenta de acuerdo al Plan de Cuentas emitido por el CONAC (DOF 23/12/2015)." sqref="A7 A21 A39 A49 A59 A77"/>
    <dataValidation allowBlank="1" showInputMessage="1" showErrorMessage="1" prompt="Indicar la tasa de aplicación." sqref="H39 H49 H59 H77"/>
    <dataValidation allowBlank="1" showInputMessage="1" showErrorMessage="1" prompt="Indicar el método de depreciación." sqref="G39 G49 G59 G77"/>
    <dataValidation allowBlank="1" showInputMessage="1" showErrorMessage="1" prompt="Corresponde al nombre o descripción de la cuenta de acuerdo al Plan de Cuentas emitido por el CONAC." sqref="B7 B21 B39 B49 B59 B77"/>
    <dataValidation allowBlank="1" showInputMessage="1" showErrorMessage="1" prompt="Diferencia entre el saldo final y el inicial presentados." sqref="E7 E21 E39 E49 E59 E77"/>
    <dataValidation allowBlank="1" showInputMessage="1" showErrorMessage="1" prompt="Criterio para la aplicación de depreciación: anual, mensual, trimestral, etc." sqref="F7 F21 F77 F49 F59 F39"/>
  </dataValidations>
  <pageMargins left="0.7" right="0.7" top="0.75" bottom="0.75" header="0.3" footer="0.3"/>
  <pageSetup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6" t="s">
        <v>143</v>
      </c>
      <c r="B2" s="457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1" t="s">
        <v>328</v>
      </c>
      <c r="B5" s="311"/>
      <c r="C5" s="308"/>
      <c r="D5" s="308"/>
      <c r="E5" s="308"/>
      <c r="F5" s="190" t="s">
        <v>325</v>
      </c>
    </row>
    <row r="6" spans="1:6" s="8" customFormat="1" x14ac:dyDescent="0.2">
      <c r="A6" s="17"/>
      <c r="B6" s="17"/>
      <c r="C6" s="308"/>
      <c r="D6" s="308"/>
      <c r="E6" s="308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308</v>
      </c>
    </row>
    <row r="8" spans="1:6" x14ac:dyDescent="0.2">
      <c r="A8" s="285">
        <v>125105911</v>
      </c>
      <c r="B8" s="285" t="s">
        <v>585</v>
      </c>
      <c r="C8" s="222">
        <v>340000</v>
      </c>
      <c r="D8" s="304">
        <v>340000</v>
      </c>
      <c r="E8" s="304">
        <v>0</v>
      </c>
      <c r="F8" s="303"/>
    </row>
    <row r="9" spans="1:6" x14ac:dyDescent="0.2">
      <c r="A9" s="285">
        <v>125415971</v>
      </c>
      <c r="B9" s="285" t="s">
        <v>586</v>
      </c>
      <c r="C9" s="222">
        <v>24271</v>
      </c>
      <c r="D9" s="304">
        <v>24271</v>
      </c>
      <c r="E9" s="304">
        <v>0</v>
      </c>
      <c r="F9" s="303"/>
    </row>
    <row r="10" spans="1:6" x14ac:dyDescent="0.2">
      <c r="A10" s="285"/>
      <c r="B10" s="285"/>
      <c r="C10" s="222"/>
      <c r="D10" s="304"/>
      <c r="E10" s="304"/>
      <c r="F10" s="303"/>
    </row>
    <row r="11" spans="1:6" x14ac:dyDescent="0.2">
      <c r="A11" s="285"/>
      <c r="B11" s="285"/>
      <c r="C11" s="222"/>
      <c r="D11" s="304"/>
      <c r="E11" s="304"/>
      <c r="F11" s="303"/>
    </row>
    <row r="12" spans="1:6" x14ac:dyDescent="0.2">
      <c r="A12" s="285"/>
      <c r="B12" s="285"/>
      <c r="C12" s="222"/>
      <c r="D12" s="304"/>
      <c r="E12" s="304"/>
      <c r="F12" s="303"/>
    </row>
    <row r="13" spans="1:6" x14ac:dyDescent="0.2">
      <c r="A13" s="62"/>
      <c r="B13" s="62" t="s">
        <v>327</v>
      </c>
      <c r="C13" s="244">
        <f>SUM(C8:C12)</f>
        <v>364271</v>
      </c>
      <c r="D13" s="244">
        <f>SUM(D8:D12)</f>
        <v>364271</v>
      </c>
      <c r="E13" s="244">
        <f>SUM(E8:E12)</f>
        <v>0</v>
      </c>
      <c r="F13" s="62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310" t="s">
        <v>326</v>
      </c>
      <c r="B16" s="309"/>
      <c r="C16" s="308"/>
      <c r="D16" s="308"/>
      <c r="E16" s="308"/>
      <c r="F16" s="190" t="s">
        <v>325</v>
      </c>
    </row>
    <row r="17" spans="1:6" x14ac:dyDescent="0.2">
      <c r="A17" s="288"/>
      <c r="B17" s="288"/>
      <c r="C17" s="289"/>
      <c r="D17" s="289"/>
      <c r="E17" s="289"/>
    </row>
    <row r="18" spans="1:6" ht="15" customHeight="1" x14ac:dyDescent="0.2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308</v>
      </c>
    </row>
    <row r="19" spans="1:6" ht="11.25" customHeight="1" x14ac:dyDescent="0.2">
      <c r="A19" s="223" t="s">
        <v>587</v>
      </c>
      <c r="B19" s="285" t="s">
        <v>588</v>
      </c>
      <c r="C19" s="222">
        <v>-43916.66</v>
      </c>
      <c r="D19" s="222">
        <v>-74916.66</v>
      </c>
      <c r="E19" s="222">
        <v>-31000</v>
      </c>
      <c r="F19" s="303"/>
    </row>
    <row r="20" spans="1:6" ht="11.25" customHeight="1" x14ac:dyDescent="0.2">
      <c r="A20" s="223" t="s">
        <v>589</v>
      </c>
      <c r="B20" s="285" t="s">
        <v>590</v>
      </c>
      <c r="C20" s="222">
        <v>-7688.39</v>
      </c>
      <c r="D20" s="222">
        <v>-13115.49</v>
      </c>
      <c r="E20" s="222">
        <v>-5427.1</v>
      </c>
      <c r="F20" s="303"/>
    </row>
    <row r="21" spans="1:6" x14ac:dyDescent="0.2">
      <c r="A21" s="223"/>
      <c r="B21" s="285"/>
      <c r="C21" s="222"/>
      <c r="D21" s="222"/>
      <c r="E21" s="222"/>
      <c r="F21" s="303"/>
    </row>
    <row r="22" spans="1:6" x14ac:dyDescent="0.2">
      <c r="A22" s="62"/>
      <c r="B22" s="62" t="s">
        <v>324</v>
      </c>
      <c r="C22" s="244">
        <f>SUM(C19:C21)</f>
        <v>-51605.05</v>
      </c>
      <c r="D22" s="244">
        <f>SUM(D19:D21)</f>
        <v>-88032.150000000009</v>
      </c>
      <c r="E22" s="244">
        <f>SUM(E19:E21)</f>
        <v>-36427.1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7" t="s">
        <v>323</v>
      </c>
      <c r="B25" s="306"/>
      <c r="C25" s="305"/>
      <c r="D25" s="305"/>
      <c r="E25" s="294"/>
      <c r="F25" s="270" t="s">
        <v>322</v>
      </c>
    </row>
    <row r="26" spans="1:6" x14ac:dyDescent="0.2">
      <c r="A26" s="281"/>
      <c r="B26" s="281"/>
      <c r="C26" s="229"/>
    </row>
    <row r="27" spans="1:6" ht="15" customHeight="1" x14ac:dyDescent="0.2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308</v>
      </c>
    </row>
    <row r="28" spans="1:6" x14ac:dyDescent="0.2">
      <c r="A28" s="285" t="s">
        <v>519</v>
      </c>
      <c r="B28" s="285" t="s">
        <v>519</v>
      </c>
      <c r="C28" s="222"/>
      <c r="D28" s="304"/>
      <c r="E28" s="304"/>
      <c r="F28" s="303"/>
    </row>
    <row r="29" spans="1:6" x14ac:dyDescent="0.2">
      <c r="A29" s="285"/>
      <c r="B29" s="285"/>
      <c r="C29" s="222"/>
      <c r="D29" s="304"/>
      <c r="E29" s="304"/>
      <c r="F29" s="303"/>
    </row>
    <row r="30" spans="1:6" x14ac:dyDescent="0.2">
      <c r="A30" s="285"/>
      <c r="B30" s="285"/>
      <c r="C30" s="222"/>
      <c r="D30" s="304"/>
      <c r="E30" s="304"/>
      <c r="F30" s="303"/>
    </row>
    <row r="31" spans="1:6" x14ac:dyDescent="0.2">
      <c r="A31" s="285"/>
      <c r="B31" s="285"/>
      <c r="C31" s="222"/>
      <c r="D31" s="304"/>
      <c r="E31" s="304"/>
      <c r="F31" s="303"/>
    </row>
    <row r="32" spans="1:6" x14ac:dyDescent="0.2">
      <c r="A32" s="285"/>
      <c r="B32" s="285"/>
      <c r="C32" s="222"/>
      <c r="D32" s="304"/>
      <c r="E32" s="304"/>
      <c r="F32" s="303"/>
    </row>
    <row r="33" spans="1:6" x14ac:dyDescent="0.2">
      <c r="A33" s="285"/>
      <c r="B33" s="285"/>
      <c r="C33" s="222"/>
      <c r="D33" s="304"/>
      <c r="E33" s="304"/>
      <c r="F33" s="303"/>
    </row>
    <row r="34" spans="1:6" x14ac:dyDescent="0.2">
      <c r="A34" s="302"/>
      <c r="B34" s="302" t="s">
        <v>321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 x14ac:dyDescent="0.2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6" t="s">
        <v>143</v>
      </c>
      <c r="B2" s="457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A6" s="18" t="s">
        <v>519</v>
      </c>
      <c r="B6" s="18" t="s">
        <v>519</v>
      </c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52" zoomScaleNormal="100" zoomScaleSheetLayoutView="90" workbookViewId="0"/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251</v>
      </c>
      <c r="B5" s="230"/>
      <c r="C5" s="7"/>
      <c r="D5" s="249"/>
      <c r="E5" s="190" t="s">
        <v>244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5" t="s">
        <v>241</v>
      </c>
    </row>
    <row r="8" spans="1:6" ht="11.25" customHeight="1" x14ac:dyDescent="0.2">
      <c r="A8" s="223" t="s">
        <v>519</v>
      </c>
      <c r="B8" s="223" t="s">
        <v>519</v>
      </c>
      <c r="C8" s="222"/>
      <c r="D8" s="247"/>
      <c r="E8" s="222"/>
    </row>
    <row r="9" spans="1:6" ht="11.25" customHeight="1" x14ac:dyDescent="0.2">
      <c r="A9" s="223"/>
      <c r="B9" s="223"/>
      <c r="C9" s="222"/>
      <c r="D9" s="247"/>
      <c r="E9" s="222"/>
    </row>
    <row r="10" spans="1:6" ht="11.25" customHeight="1" x14ac:dyDescent="0.2">
      <c r="A10" s="223"/>
      <c r="B10" s="223"/>
      <c r="C10" s="222"/>
      <c r="D10" s="247"/>
      <c r="E10" s="222"/>
    </row>
    <row r="11" spans="1:6" ht="11.25" customHeight="1" x14ac:dyDescent="0.2">
      <c r="A11" s="223"/>
      <c r="B11" s="223"/>
      <c r="C11" s="222"/>
      <c r="D11" s="247"/>
      <c r="E11" s="222"/>
    </row>
    <row r="12" spans="1:6" ht="11.25" customHeight="1" x14ac:dyDescent="0.2">
      <c r="A12" s="223"/>
      <c r="B12" s="223"/>
      <c r="C12" s="222"/>
      <c r="D12" s="247"/>
      <c r="E12" s="222"/>
    </row>
    <row r="13" spans="1:6" ht="11.25" customHeight="1" x14ac:dyDescent="0.2">
      <c r="A13" s="223"/>
      <c r="B13" s="223"/>
      <c r="C13" s="222"/>
      <c r="D13" s="247"/>
      <c r="E13" s="222"/>
    </row>
    <row r="14" spans="1:6" ht="11.25" customHeight="1" x14ac:dyDescent="0.2">
      <c r="A14" s="223"/>
      <c r="B14" s="223"/>
      <c r="C14" s="222"/>
      <c r="D14" s="247"/>
      <c r="E14" s="222"/>
    </row>
    <row r="15" spans="1:6" ht="11.25" customHeight="1" x14ac:dyDescent="0.2">
      <c r="A15" s="223"/>
      <c r="B15" s="223"/>
      <c r="C15" s="222"/>
      <c r="D15" s="247"/>
      <c r="E15" s="222"/>
    </row>
    <row r="16" spans="1:6" ht="11.25" customHeight="1" x14ac:dyDescent="0.2">
      <c r="A16" s="223"/>
      <c r="B16" s="223"/>
      <c r="C16" s="222"/>
      <c r="D16" s="247"/>
      <c r="E16" s="222"/>
    </row>
    <row r="17" spans="1:6" ht="11.25" customHeight="1" x14ac:dyDescent="0.2">
      <c r="A17" s="223"/>
      <c r="B17" s="223"/>
      <c r="C17" s="222"/>
      <c r="D17" s="247"/>
      <c r="E17" s="222"/>
    </row>
    <row r="18" spans="1:6" x14ac:dyDescent="0.2">
      <c r="A18" s="223"/>
      <c r="B18" s="223"/>
      <c r="C18" s="222"/>
      <c r="D18" s="247"/>
      <c r="E18" s="222"/>
    </row>
    <row r="19" spans="1:6" x14ac:dyDescent="0.2">
      <c r="A19" s="223"/>
      <c r="B19" s="223"/>
      <c r="C19" s="222"/>
      <c r="D19" s="247"/>
      <c r="E19" s="222"/>
    </row>
    <row r="20" spans="1:6" x14ac:dyDescent="0.2">
      <c r="A20" s="248"/>
      <c r="B20" s="248"/>
      <c r="C20" s="246"/>
      <c r="D20" s="247"/>
      <c r="E20" s="246"/>
    </row>
    <row r="21" spans="1:6" x14ac:dyDescent="0.2">
      <c r="A21" s="245"/>
      <c r="B21" s="245" t="s">
        <v>250</v>
      </c>
      <c r="C21" s="232">
        <f>SUM(C8:C20)</f>
        <v>0</v>
      </c>
      <c r="D21" s="244"/>
      <c r="E21" s="232"/>
    </row>
    <row r="22" spans="1:6" x14ac:dyDescent="0.2">
      <c r="A22" s="243"/>
      <c r="B22" s="243"/>
      <c r="C22" s="242"/>
      <c r="D22" s="243"/>
      <c r="E22" s="242"/>
    </row>
    <row r="23" spans="1:6" x14ac:dyDescent="0.2">
      <c r="A23" s="243"/>
      <c r="B23" s="243"/>
      <c r="C23" s="242"/>
      <c r="D23" s="243"/>
      <c r="E23" s="242"/>
    </row>
    <row r="24" spans="1:6" ht="11.25" customHeight="1" x14ac:dyDescent="0.2">
      <c r="A24" s="217" t="s">
        <v>249</v>
      </c>
      <c r="B24" s="230"/>
      <c r="C24" s="229"/>
      <c r="D24" s="190" t="s">
        <v>244</v>
      </c>
    </row>
    <row r="25" spans="1:6" x14ac:dyDescent="0.2">
      <c r="A25" s="89"/>
      <c r="B25" s="89"/>
      <c r="C25" s="7"/>
      <c r="D25" s="241"/>
      <c r="E25" s="4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243</v>
      </c>
      <c r="D26" s="226" t="s">
        <v>242</v>
      </c>
      <c r="E26" s="240"/>
    </row>
    <row r="27" spans="1:6" ht="11.25" customHeight="1" x14ac:dyDescent="0.2">
      <c r="A27" s="238" t="s">
        <v>519</v>
      </c>
      <c r="B27" s="237" t="s">
        <v>519</v>
      </c>
      <c r="C27" s="236"/>
      <c r="D27" s="222"/>
      <c r="E27" s="10"/>
    </row>
    <row r="28" spans="1:6" ht="11.25" customHeight="1" x14ac:dyDescent="0.2">
      <c r="A28" s="238"/>
      <c r="B28" s="237"/>
      <c r="C28" s="236"/>
      <c r="D28" s="222"/>
      <c r="E28" s="10"/>
    </row>
    <row r="29" spans="1:6" ht="11.25" customHeight="1" x14ac:dyDescent="0.2">
      <c r="A29" s="238"/>
      <c r="B29" s="237"/>
      <c r="C29" s="236"/>
      <c r="D29" s="222"/>
      <c r="E29" s="10"/>
    </row>
    <row r="30" spans="1:6" ht="11.25" customHeight="1" x14ac:dyDescent="0.2">
      <c r="A30" s="238"/>
      <c r="B30" s="237"/>
      <c r="C30" s="236"/>
      <c r="D30" s="222"/>
      <c r="E30" s="10"/>
    </row>
    <row r="31" spans="1:6" ht="11.25" customHeight="1" x14ac:dyDescent="0.2">
      <c r="A31" s="238"/>
      <c r="B31" s="237"/>
      <c r="C31" s="236"/>
      <c r="D31" s="222"/>
      <c r="E31" s="10"/>
    </row>
    <row r="32" spans="1:6" ht="11.25" customHeight="1" x14ac:dyDescent="0.2">
      <c r="A32" s="238"/>
      <c r="B32" s="237"/>
      <c r="C32" s="236"/>
      <c r="D32" s="222"/>
      <c r="E32" s="10"/>
    </row>
    <row r="33" spans="1:5" ht="11.25" customHeight="1" x14ac:dyDescent="0.2">
      <c r="A33" s="238"/>
      <c r="B33" s="237"/>
      <c r="C33" s="236"/>
      <c r="D33" s="222"/>
      <c r="E33" s="10"/>
    </row>
    <row r="34" spans="1:5" ht="11.25" customHeight="1" x14ac:dyDescent="0.2">
      <c r="A34" s="238"/>
      <c r="B34" s="237"/>
      <c r="C34" s="236"/>
      <c r="D34" s="222"/>
      <c r="E34" s="10"/>
    </row>
    <row r="35" spans="1:5" ht="11.25" customHeight="1" x14ac:dyDescent="0.2">
      <c r="A35" s="238"/>
      <c r="B35" s="237"/>
      <c r="C35" s="236"/>
      <c r="D35" s="222"/>
      <c r="E35" s="10"/>
    </row>
    <row r="36" spans="1:5" ht="11.25" customHeight="1" x14ac:dyDescent="0.2">
      <c r="A36" s="238"/>
      <c r="B36" s="237"/>
      <c r="C36" s="236"/>
      <c r="D36" s="222"/>
      <c r="E36" s="10"/>
    </row>
    <row r="37" spans="1:5" ht="11.25" customHeight="1" x14ac:dyDescent="0.2">
      <c r="A37" s="238"/>
      <c r="B37" s="237"/>
      <c r="C37" s="236"/>
      <c r="D37" s="222"/>
      <c r="E37" s="10"/>
    </row>
    <row r="38" spans="1:5" ht="11.25" customHeight="1" x14ac:dyDescent="0.2">
      <c r="A38" s="238"/>
      <c r="B38" s="237"/>
      <c r="C38" s="236"/>
      <c r="D38" s="222"/>
      <c r="E38" s="10"/>
    </row>
    <row r="39" spans="1:5" ht="11.25" customHeight="1" x14ac:dyDescent="0.2">
      <c r="A39" s="238"/>
      <c r="B39" s="237"/>
      <c r="C39" s="236"/>
      <c r="D39" s="222"/>
      <c r="E39" s="10"/>
    </row>
    <row r="40" spans="1:5" ht="11.25" customHeight="1" x14ac:dyDescent="0.2">
      <c r="A40" s="238"/>
      <c r="B40" s="237"/>
      <c r="C40" s="236"/>
      <c r="D40" s="222"/>
      <c r="E40" s="10"/>
    </row>
    <row r="41" spans="1:5" ht="11.25" customHeight="1" x14ac:dyDescent="0.2">
      <c r="A41" s="238"/>
      <c r="B41" s="237"/>
      <c r="C41" s="236"/>
      <c r="D41" s="222"/>
      <c r="E41" s="10"/>
    </row>
    <row r="42" spans="1:5" ht="11.25" customHeight="1" x14ac:dyDescent="0.2">
      <c r="A42" s="238"/>
      <c r="B42" s="237"/>
      <c r="C42" s="236"/>
      <c r="D42" s="222"/>
      <c r="E42" s="10"/>
    </row>
    <row r="43" spans="1:5" ht="11.25" customHeight="1" x14ac:dyDescent="0.2">
      <c r="A43" s="238"/>
      <c r="B43" s="237"/>
      <c r="C43" s="236"/>
      <c r="D43" s="222"/>
      <c r="E43" s="10"/>
    </row>
    <row r="44" spans="1:5" ht="11.25" customHeight="1" x14ac:dyDescent="0.2">
      <c r="A44" s="238"/>
      <c r="B44" s="237"/>
      <c r="C44" s="236"/>
      <c r="D44" s="222"/>
      <c r="E44" s="10"/>
    </row>
    <row r="45" spans="1:5" ht="11.25" customHeight="1" x14ac:dyDescent="0.2">
      <c r="A45" s="238"/>
      <c r="B45" s="237"/>
      <c r="C45" s="236"/>
      <c r="D45" s="222"/>
      <c r="E45" s="10"/>
    </row>
    <row r="46" spans="1:5" ht="11.25" customHeight="1" x14ac:dyDescent="0.2">
      <c r="A46" s="238"/>
      <c r="B46" s="237"/>
      <c r="C46" s="236"/>
      <c r="D46" s="222"/>
      <c r="E46" s="10"/>
    </row>
    <row r="47" spans="1:5" ht="11.25" customHeight="1" x14ac:dyDescent="0.2">
      <c r="A47" s="238"/>
      <c r="B47" s="237"/>
      <c r="C47" s="236"/>
      <c r="D47" s="222"/>
      <c r="E47" s="10"/>
    </row>
    <row r="48" spans="1:5" ht="11.25" customHeight="1" x14ac:dyDescent="0.2">
      <c r="A48" s="238"/>
      <c r="B48" s="237"/>
      <c r="C48" s="236"/>
      <c r="D48" s="222"/>
      <c r="E48" s="10"/>
    </row>
    <row r="49" spans="1:6" ht="11.25" customHeight="1" x14ac:dyDescent="0.2">
      <c r="A49" s="238"/>
      <c r="B49" s="237"/>
      <c r="C49" s="236"/>
      <c r="D49" s="222"/>
      <c r="E49" s="10"/>
    </row>
    <row r="50" spans="1:6" ht="11.25" customHeight="1" x14ac:dyDescent="0.2">
      <c r="A50" s="238"/>
      <c r="B50" s="237"/>
      <c r="C50" s="236"/>
      <c r="D50" s="222"/>
      <c r="E50" s="10"/>
    </row>
    <row r="51" spans="1:6" ht="11.25" customHeight="1" x14ac:dyDescent="0.2">
      <c r="A51" s="238"/>
      <c r="B51" s="237"/>
      <c r="C51" s="236"/>
      <c r="D51" s="222"/>
      <c r="E51" s="10"/>
    </row>
    <row r="52" spans="1:6" x14ac:dyDescent="0.2">
      <c r="A52" s="235"/>
      <c r="B52" s="235" t="s">
        <v>248</v>
      </c>
      <c r="C52" s="234">
        <f>SUM(C27:C51)</f>
        <v>0</v>
      </c>
      <c r="D52" s="239"/>
      <c r="E52" s="11"/>
    </row>
    <row r="53" spans="1:6" x14ac:dyDescent="0.2">
      <c r="A53" s="60"/>
      <c r="B53" s="60"/>
      <c r="C53" s="231"/>
      <c r="D53" s="60"/>
      <c r="E53" s="231"/>
      <c r="F53" s="89"/>
    </row>
    <row r="54" spans="1:6" x14ac:dyDescent="0.2">
      <c r="A54" s="60"/>
      <c r="B54" s="60"/>
      <c r="C54" s="231"/>
      <c r="D54" s="60"/>
      <c r="E54" s="231"/>
      <c r="F54" s="89"/>
    </row>
    <row r="55" spans="1:6" ht="11.25" customHeight="1" x14ac:dyDescent="0.2">
      <c r="A55" s="217" t="s">
        <v>247</v>
      </c>
      <c r="B55" s="230"/>
      <c r="C55" s="229"/>
      <c r="D55" s="89"/>
      <c r="E55" s="190" t="s">
        <v>244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8" t="s">
        <v>45</v>
      </c>
      <c r="B57" s="227" t="s">
        <v>46</v>
      </c>
      <c r="C57" s="225" t="s">
        <v>243</v>
      </c>
      <c r="D57" s="226" t="s">
        <v>242</v>
      </c>
      <c r="E57" s="225" t="s">
        <v>241</v>
      </c>
      <c r="F57" s="224"/>
    </row>
    <row r="58" spans="1:6" x14ac:dyDescent="0.2">
      <c r="A58" s="238" t="s">
        <v>519</v>
      </c>
      <c r="B58" s="237" t="s">
        <v>519</v>
      </c>
      <c r="C58" s="236"/>
      <c r="D58" s="236"/>
      <c r="E58" s="222"/>
      <c r="F58" s="10"/>
    </row>
    <row r="59" spans="1:6" x14ac:dyDescent="0.2">
      <c r="A59" s="238"/>
      <c r="B59" s="237"/>
      <c r="C59" s="236"/>
      <c r="D59" s="236"/>
      <c r="E59" s="222"/>
      <c r="F59" s="10"/>
    </row>
    <row r="60" spans="1:6" x14ac:dyDescent="0.2">
      <c r="A60" s="238"/>
      <c r="B60" s="237"/>
      <c r="C60" s="236"/>
      <c r="D60" s="236"/>
      <c r="E60" s="222"/>
      <c r="F60" s="10"/>
    </row>
    <row r="61" spans="1:6" x14ac:dyDescent="0.2">
      <c r="A61" s="238"/>
      <c r="B61" s="237"/>
      <c r="C61" s="236"/>
      <c r="D61" s="236"/>
      <c r="E61" s="222"/>
      <c r="F61" s="10"/>
    </row>
    <row r="62" spans="1:6" x14ac:dyDescent="0.2">
      <c r="A62" s="238"/>
      <c r="B62" s="237"/>
      <c r="C62" s="236"/>
      <c r="D62" s="236"/>
      <c r="E62" s="222"/>
      <c r="F62" s="10"/>
    </row>
    <row r="63" spans="1:6" x14ac:dyDescent="0.2">
      <c r="A63" s="238"/>
      <c r="B63" s="237"/>
      <c r="C63" s="236"/>
      <c r="D63" s="236"/>
      <c r="E63" s="222"/>
      <c r="F63" s="10"/>
    </row>
    <row r="64" spans="1:6" x14ac:dyDescent="0.2">
      <c r="A64" s="238"/>
      <c r="B64" s="237"/>
      <c r="C64" s="236"/>
      <c r="D64" s="236"/>
      <c r="E64" s="222"/>
      <c r="F64" s="10"/>
    </row>
    <row r="65" spans="1:6" x14ac:dyDescent="0.2">
      <c r="A65" s="235"/>
      <c r="B65" s="235" t="s">
        <v>246</v>
      </c>
      <c r="C65" s="234">
        <f>SUM(C58:C64)</f>
        <v>0</v>
      </c>
      <c r="D65" s="233"/>
      <c r="E65" s="232"/>
      <c r="F65" s="11"/>
    </row>
    <row r="66" spans="1:6" x14ac:dyDescent="0.2">
      <c r="A66" s="60"/>
      <c r="B66" s="60"/>
      <c r="C66" s="231"/>
      <c r="D66" s="60"/>
      <c r="E66" s="231"/>
      <c r="F66" s="89"/>
    </row>
    <row r="67" spans="1:6" x14ac:dyDescent="0.2">
      <c r="A67" s="60"/>
      <c r="B67" s="60"/>
      <c r="C67" s="231"/>
      <c r="D67" s="60"/>
      <c r="E67" s="231"/>
      <c r="F67" s="89"/>
    </row>
    <row r="68" spans="1:6" ht="11.25" customHeight="1" x14ac:dyDescent="0.2">
      <c r="A68" s="217" t="s">
        <v>245</v>
      </c>
      <c r="B68" s="230"/>
      <c r="C68" s="229"/>
      <c r="D68" s="89"/>
      <c r="E68" s="190" t="s">
        <v>244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8" t="s">
        <v>45</v>
      </c>
      <c r="B70" s="227" t="s">
        <v>46</v>
      </c>
      <c r="C70" s="225" t="s">
        <v>243</v>
      </c>
      <c r="D70" s="226" t="s">
        <v>242</v>
      </c>
      <c r="E70" s="225" t="s">
        <v>241</v>
      </c>
      <c r="F70" s="224"/>
    </row>
    <row r="71" spans="1:6" x14ac:dyDescent="0.2">
      <c r="A71" s="223" t="s">
        <v>519</v>
      </c>
      <c r="B71" s="223" t="s">
        <v>519</v>
      </c>
      <c r="C71" s="222"/>
      <c r="D71" s="222"/>
      <c r="E71" s="222"/>
      <c r="F71" s="10"/>
    </row>
    <row r="72" spans="1:6" x14ac:dyDescent="0.2">
      <c r="A72" s="223"/>
      <c r="B72" s="223"/>
      <c r="C72" s="222"/>
      <c r="D72" s="222"/>
      <c r="E72" s="222"/>
      <c r="F72" s="10"/>
    </row>
    <row r="73" spans="1:6" x14ac:dyDescent="0.2">
      <c r="A73" s="223"/>
      <c r="B73" s="223"/>
      <c r="C73" s="222"/>
      <c r="D73" s="222"/>
      <c r="E73" s="222"/>
      <c r="F73" s="10"/>
    </row>
    <row r="74" spans="1:6" x14ac:dyDescent="0.2">
      <c r="A74" s="223"/>
      <c r="B74" s="223"/>
      <c r="C74" s="222"/>
      <c r="D74" s="222"/>
      <c r="E74" s="222"/>
      <c r="F74" s="10"/>
    </row>
    <row r="75" spans="1:6" x14ac:dyDescent="0.2">
      <c r="A75" s="223"/>
      <c r="B75" s="223"/>
      <c r="C75" s="222"/>
      <c r="D75" s="222"/>
      <c r="E75" s="222"/>
      <c r="F75" s="10"/>
    </row>
    <row r="76" spans="1:6" x14ac:dyDescent="0.2">
      <c r="A76" s="223"/>
      <c r="B76" s="223"/>
      <c r="C76" s="222"/>
      <c r="D76" s="222"/>
      <c r="E76" s="222"/>
      <c r="F76" s="10"/>
    </row>
    <row r="77" spans="1:6" x14ac:dyDescent="0.2">
      <c r="A77" s="223"/>
      <c r="B77" s="223"/>
      <c r="C77" s="222"/>
      <c r="D77" s="222"/>
      <c r="E77" s="222"/>
      <c r="F77" s="10"/>
    </row>
    <row r="78" spans="1:6" x14ac:dyDescent="0.2">
      <c r="A78" s="221"/>
      <c r="B78" s="221" t="s">
        <v>240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25">
      <c r="A5" s="311" t="s">
        <v>333</v>
      </c>
      <c r="B5" s="321"/>
      <c r="C5" s="320"/>
      <c r="D5" s="319" t="s">
        <v>330</v>
      </c>
    </row>
    <row r="6" spans="1:4" x14ac:dyDescent="0.2">
      <c r="A6" s="317"/>
      <c r="B6" s="317"/>
      <c r="C6" s="318"/>
      <c r="D6" s="317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316" t="s">
        <v>262</v>
      </c>
    </row>
    <row r="8" spans="1:4" x14ac:dyDescent="0.2">
      <c r="A8" s="287" t="s">
        <v>519</v>
      </c>
      <c r="B8" s="287" t="s">
        <v>519</v>
      </c>
      <c r="C8" s="231"/>
      <c r="D8" s="315"/>
    </row>
    <row r="9" spans="1:4" x14ac:dyDescent="0.2">
      <c r="A9" s="287"/>
      <c r="B9" s="287"/>
      <c r="C9" s="314"/>
      <c r="D9" s="315"/>
    </row>
    <row r="10" spans="1:4" x14ac:dyDescent="0.2">
      <c r="A10" s="287"/>
      <c r="B10" s="287"/>
      <c r="C10" s="314"/>
      <c r="D10" s="313"/>
    </row>
    <row r="11" spans="1:4" x14ac:dyDescent="0.2">
      <c r="A11" s="253"/>
      <c r="B11" s="253" t="s">
        <v>332</v>
      </c>
      <c r="C11" s="233">
        <f>SUM(C8:C10)</f>
        <v>0</v>
      </c>
      <c r="D11" s="312"/>
    </row>
    <row r="14" spans="1:4" ht="11.25" customHeight="1" x14ac:dyDescent="0.2">
      <c r="A14" s="311" t="s">
        <v>331</v>
      </c>
      <c r="B14" s="321"/>
      <c r="C14" s="320"/>
      <c r="D14" s="319" t="s">
        <v>330</v>
      </c>
    </row>
    <row r="15" spans="1:4" x14ac:dyDescent="0.2">
      <c r="A15" s="317"/>
      <c r="B15" s="317"/>
      <c r="C15" s="318"/>
      <c r="D15" s="317"/>
    </row>
    <row r="16" spans="1:4" ht="15" customHeight="1" x14ac:dyDescent="0.2">
      <c r="A16" s="228" t="s">
        <v>45</v>
      </c>
      <c r="B16" s="227" t="s">
        <v>46</v>
      </c>
      <c r="C16" s="225" t="s">
        <v>243</v>
      </c>
      <c r="D16" s="316" t="s">
        <v>262</v>
      </c>
    </row>
    <row r="17" spans="1:4" x14ac:dyDescent="0.2">
      <c r="A17" s="287" t="s">
        <v>519</v>
      </c>
      <c r="B17" s="287" t="s">
        <v>519</v>
      </c>
      <c r="C17" s="231"/>
      <c r="D17" s="315"/>
    </row>
    <row r="18" spans="1:4" x14ac:dyDescent="0.2">
      <c r="A18" s="287"/>
      <c r="B18" s="287"/>
      <c r="C18" s="314"/>
      <c r="D18" s="315"/>
    </row>
    <row r="19" spans="1:4" x14ac:dyDescent="0.2">
      <c r="A19" s="287"/>
      <c r="B19" s="287"/>
      <c r="C19" s="314"/>
      <c r="D19" s="313"/>
    </row>
    <row r="20" spans="1:4" x14ac:dyDescent="0.2">
      <c r="A20" s="253"/>
      <c r="B20" s="253" t="s">
        <v>329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6" t="s">
        <v>143</v>
      </c>
      <c r="B2" s="457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zoomScaleSheetLayoutView="100" workbookViewId="0">
      <selection activeCell="F14" sqref="F14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338</v>
      </c>
      <c r="B5" s="190"/>
      <c r="C5" s="23"/>
      <c r="D5" s="23"/>
      <c r="E5" s="23"/>
      <c r="F5" s="23"/>
      <c r="G5" s="23"/>
      <c r="H5" s="325" t="s">
        <v>335</v>
      </c>
    </row>
    <row r="6" spans="1:8" x14ac:dyDescent="0.2">
      <c r="A6" s="288"/>
    </row>
    <row r="7" spans="1:8" ht="15" customHeight="1" x14ac:dyDescent="0.2">
      <c r="A7" s="228" t="s">
        <v>45</v>
      </c>
      <c r="B7" s="227" t="s">
        <v>46</v>
      </c>
      <c r="C7" s="225" t="s">
        <v>243</v>
      </c>
      <c r="D7" s="267" t="s">
        <v>266</v>
      </c>
      <c r="E7" s="267" t="s">
        <v>265</v>
      </c>
      <c r="F7" s="267" t="s">
        <v>264</v>
      </c>
      <c r="G7" s="266" t="s">
        <v>263</v>
      </c>
      <c r="H7" s="227" t="s">
        <v>262</v>
      </c>
    </row>
    <row r="8" spans="1:8" x14ac:dyDescent="0.2">
      <c r="A8" s="223" t="s">
        <v>591</v>
      </c>
      <c r="B8" s="223" t="s">
        <v>592</v>
      </c>
      <c r="C8" s="222">
        <v>76734.22</v>
      </c>
      <c r="D8" s="222">
        <v>76734.22</v>
      </c>
      <c r="E8" s="222"/>
      <c r="F8" s="222"/>
      <c r="G8" s="222"/>
      <c r="H8" s="324"/>
    </row>
    <row r="9" spans="1:8" x14ac:dyDescent="0.2">
      <c r="A9" s="223" t="s">
        <v>593</v>
      </c>
      <c r="B9" s="223" t="s">
        <v>594</v>
      </c>
      <c r="C9" s="222">
        <v>842780</v>
      </c>
      <c r="D9" s="222">
        <v>842780</v>
      </c>
      <c r="E9" s="222"/>
      <c r="F9" s="222"/>
      <c r="G9" s="222"/>
      <c r="H9" s="324"/>
    </row>
    <row r="10" spans="1:8" x14ac:dyDescent="0.2">
      <c r="A10" s="223" t="s">
        <v>595</v>
      </c>
      <c r="B10" s="223" t="s">
        <v>596</v>
      </c>
      <c r="C10" s="222">
        <v>1144.26</v>
      </c>
      <c r="D10" s="222">
        <v>1144.26</v>
      </c>
      <c r="E10" s="222"/>
      <c r="F10" s="222"/>
      <c r="G10" s="222"/>
      <c r="H10" s="324"/>
    </row>
    <row r="11" spans="1:8" x14ac:dyDescent="0.2">
      <c r="A11" s="223" t="s">
        <v>597</v>
      </c>
      <c r="B11" s="223" t="s">
        <v>598</v>
      </c>
      <c r="C11" s="222">
        <v>59471.96</v>
      </c>
      <c r="D11" s="222">
        <v>59471.96</v>
      </c>
      <c r="E11" s="222"/>
      <c r="F11" s="222"/>
      <c r="G11" s="222"/>
      <c r="H11" s="324"/>
    </row>
    <row r="12" spans="1:8" x14ac:dyDescent="0.2">
      <c r="A12" s="223" t="s">
        <v>599</v>
      </c>
      <c r="B12" s="223" t="s">
        <v>600</v>
      </c>
      <c r="C12" s="222">
        <v>30819.34</v>
      </c>
      <c r="D12" s="222">
        <v>30819.34</v>
      </c>
      <c r="E12" s="222"/>
      <c r="F12" s="222"/>
      <c r="G12" s="222"/>
      <c r="H12" s="324"/>
    </row>
    <row r="13" spans="1:8" x14ac:dyDescent="0.2">
      <c r="A13" s="223" t="s">
        <v>601</v>
      </c>
      <c r="B13" s="223" t="s">
        <v>602</v>
      </c>
      <c r="C13" s="222">
        <v>409.24</v>
      </c>
      <c r="D13" s="222">
        <v>409.24</v>
      </c>
      <c r="E13" s="222"/>
      <c r="F13" s="222"/>
      <c r="G13" s="222"/>
      <c r="H13" s="324"/>
    </row>
    <row r="14" spans="1:8" x14ac:dyDescent="0.2">
      <c r="A14" s="223" t="s">
        <v>603</v>
      </c>
      <c r="B14" s="223" t="s">
        <v>604</v>
      </c>
      <c r="C14" s="222">
        <v>-13.27</v>
      </c>
      <c r="D14" s="222">
        <v>-13.27</v>
      </c>
      <c r="E14" s="222"/>
      <c r="F14" s="222"/>
      <c r="G14" s="222"/>
      <c r="H14" s="324"/>
    </row>
    <row r="15" spans="1:8" x14ac:dyDescent="0.2">
      <c r="A15" s="223" t="s">
        <v>605</v>
      </c>
      <c r="B15" s="223" t="s">
        <v>606</v>
      </c>
      <c r="C15" s="222">
        <v>272414.27</v>
      </c>
      <c r="D15" s="222">
        <v>272414.27</v>
      </c>
      <c r="E15" s="222"/>
      <c r="F15" s="222"/>
      <c r="G15" s="222"/>
      <c r="H15" s="324"/>
    </row>
    <row r="16" spans="1:8" x14ac:dyDescent="0.2">
      <c r="A16" s="223" t="s">
        <v>607</v>
      </c>
      <c r="B16" s="223" t="s">
        <v>608</v>
      </c>
      <c r="C16" s="222">
        <v>58586.07</v>
      </c>
      <c r="D16" s="222">
        <v>58586.07</v>
      </c>
      <c r="E16" s="222"/>
      <c r="F16" s="222"/>
      <c r="G16" s="222"/>
      <c r="H16" s="324"/>
    </row>
    <row r="17" spans="1:8" x14ac:dyDescent="0.2">
      <c r="A17" s="223" t="s">
        <v>609</v>
      </c>
      <c r="B17" s="223" t="s">
        <v>610</v>
      </c>
      <c r="C17" s="222">
        <v>11851.48</v>
      </c>
      <c r="D17" s="222">
        <v>11851.48</v>
      </c>
      <c r="E17" s="222"/>
      <c r="F17" s="222"/>
      <c r="G17" s="222"/>
      <c r="H17" s="324"/>
    </row>
    <row r="18" spans="1:8" x14ac:dyDescent="0.2">
      <c r="A18" s="223" t="s">
        <v>611</v>
      </c>
      <c r="B18" s="223" t="s">
        <v>612</v>
      </c>
      <c r="C18" s="222">
        <v>1736</v>
      </c>
      <c r="D18" s="222">
        <v>1736</v>
      </c>
      <c r="E18" s="222"/>
      <c r="F18" s="222"/>
      <c r="G18" s="222"/>
      <c r="H18" s="324"/>
    </row>
    <row r="19" spans="1:8" x14ac:dyDescent="0.2">
      <c r="A19" s="223"/>
      <c r="B19" s="223"/>
      <c r="C19" s="222"/>
      <c r="D19" s="222"/>
      <c r="E19" s="222"/>
      <c r="F19" s="222"/>
      <c r="G19" s="222"/>
      <c r="H19" s="324"/>
    </row>
    <row r="20" spans="1:8" x14ac:dyDescent="0.2">
      <c r="A20" s="223"/>
      <c r="B20" s="223"/>
      <c r="C20" s="222"/>
      <c r="D20" s="222"/>
      <c r="E20" s="222"/>
      <c r="F20" s="222"/>
      <c r="G20" s="222"/>
      <c r="H20" s="324"/>
    </row>
    <row r="21" spans="1:8" x14ac:dyDescent="0.2">
      <c r="A21" s="223"/>
      <c r="B21" s="223"/>
      <c r="C21" s="222"/>
      <c r="D21" s="222"/>
      <c r="E21" s="222"/>
      <c r="F21" s="222"/>
      <c r="G21" s="222"/>
      <c r="H21" s="324"/>
    </row>
    <row r="22" spans="1:8" x14ac:dyDescent="0.2">
      <c r="A22" s="323"/>
      <c r="B22" s="323" t="s">
        <v>337</v>
      </c>
      <c r="C22" s="322">
        <f>SUM(C8:C21)</f>
        <v>1355933.57</v>
      </c>
      <c r="D22" s="322">
        <f>SUM(D8:D21)</f>
        <v>1355933.57</v>
      </c>
      <c r="E22" s="322">
        <f>SUM(E8:E21)</f>
        <v>0</v>
      </c>
      <c r="F22" s="322">
        <f>SUM(F8:F21)</f>
        <v>0</v>
      </c>
      <c r="G22" s="322">
        <f>SUM(G8:G21)</f>
        <v>0</v>
      </c>
      <c r="H22" s="322"/>
    </row>
    <row r="25" spans="1:8" x14ac:dyDescent="0.2">
      <c r="A25" s="217" t="s">
        <v>336</v>
      </c>
      <c r="B25" s="190"/>
      <c r="C25" s="23"/>
      <c r="D25" s="23"/>
      <c r="E25" s="23"/>
      <c r="F25" s="23"/>
      <c r="G25" s="23"/>
      <c r="H25" s="325" t="s">
        <v>335</v>
      </c>
    </row>
    <row r="26" spans="1:8" x14ac:dyDescent="0.2">
      <c r="A26" s="288"/>
    </row>
    <row r="27" spans="1:8" ht="15" customHeight="1" x14ac:dyDescent="0.2">
      <c r="A27" s="228" t="s">
        <v>45</v>
      </c>
      <c r="B27" s="227" t="s">
        <v>46</v>
      </c>
      <c r="C27" s="225" t="s">
        <v>243</v>
      </c>
      <c r="D27" s="267" t="s">
        <v>266</v>
      </c>
      <c r="E27" s="267" t="s">
        <v>265</v>
      </c>
      <c r="F27" s="267" t="s">
        <v>264</v>
      </c>
      <c r="G27" s="266" t="s">
        <v>263</v>
      </c>
      <c r="H27" s="227" t="s">
        <v>262</v>
      </c>
    </row>
    <row r="28" spans="1:8" x14ac:dyDescent="0.2">
      <c r="A28" s="223" t="s">
        <v>518</v>
      </c>
      <c r="B28" s="223" t="s">
        <v>518</v>
      </c>
      <c r="C28" s="222"/>
      <c r="D28" s="222"/>
      <c r="E28" s="222"/>
      <c r="F28" s="222"/>
      <c r="G28" s="222"/>
      <c r="H28" s="324"/>
    </row>
    <row r="29" spans="1:8" x14ac:dyDescent="0.2">
      <c r="A29" s="223"/>
      <c r="B29" s="223"/>
      <c r="C29" s="222"/>
      <c r="D29" s="222"/>
      <c r="E29" s="222"/>
      <c r="F29" s="222"/>
      <c r="G29" s="222"/>
      <c r="H29" s="324"/>
    </row>
    <row r="30" spans="1:8" x14ac:dyDescent="0.2">
      <c r="A30" s="223"/>
      <c r="B30" s="223"/>
      <c r="C30" s="222"/>
      <c r="D30" s="222"/>
      <c r="E30" s="222"/>
      <c r="F30" s="222"/>
      <c r="G30" s="222"/>
      <c r="H30" s="324"/>
    </row>
    <row r="31" spans="1:8" x14ac:dyDescent="0.2">
      <c r="A31" s="223"/>
      <c r="B31" s="223"/>
      <c r="C31" s="222"/>
      <c r="D31" s="222"/>
      <c r="E31" s="222"/>
      <c r="F31" s="222"/>
      <c r="G31" s="222"/>
      <c r="H31" s="324"/>
    </row>
    <row r="32" spans="1:8" x14ac:dyDescent="0.2">
      <c r="A32" s="223"/>
      <c r="B32" s="223"/>
      <c r="C32" s="222"/>
      <c r="D32" s="222"/>
      <c r="E32" s="222"/>
      <c r="F32" s="222"/>
      <c r="G32" s="222"/>
      <c r="H32" s="324"/>
    </row>
    <row r="33" spans="1:8" x14ac:dyDescent="0.2">
      <c r="A33" s="223"/>
      <c r="B33" s="223"/>
      <c r="C33" s="222"/>
      <c r="D33" s="222"/>
      <c r="E33" s="222"/>
      <c r="F33" s="222"/>
      <c r="G33" s="222"/>
      <c r="H33" s="324"/>
    </row>
    <row r="34" spans="1:8" x14ac:dyDescent="0.2">
      <c r="A34" s="223"/>
      <c r="B34" s="223"/>
      <c r="C34" s="222"/>
      <c r="D34" s="222"/>
      <c r="E34" s="222"/>
      <c r="F34" s="222"/>
      <c r="G34" s="222"/>
      <c r="H34" s="324"/>
    </row>
    <row r="35" spans="1:8" x14ac:dyDescent="0.2">
      <c r="A35" s="223"/>
      <c r="B35" s="223"/>
      <c r="C35" s="222"/>
      <c r="D35" s="222"/>
      <c r="E35" s="222"/>
      <c r="F35" s="222"/>
      <c r="G35" s="222"/>
      <c r="H35" s="324"/>
    </row>
    <row r="36" spans="1:8" x14ac:dyDescent="0.2">
      <c r="A36" s="223"/>
      <c r="B36" s="223"/>
      <c r="C36" s="222"/>
      <c r="D36" s="222"/>
      <c r="E36" s="222"/>
      <c r="F36" s="222"/>
      <c r="G36" s="222"/>
      <c r="H36" s="324"/>
    </row>
    <row r="37" spans="1:8" x14ac:dyDescent="0.2">
      <c r="A37" s="223"/>
      <c r="B37" s="223"/>
      <c r="C37" s="222"/>
      <c r="D37" s="222"/>
      <c r="E37" s="222"/>
      <c r="F37" s="222"/>
      <c r="G37" s="222"/>
      <c r="H37" s="324"/>
    </row>
    <row r="38" spans="1:8" x14ac:dyDescent="0.2">
      <c r="A38" s="223"/>
      <c r="B38" s="223"/>
      <c r="C38" s="222"/>
      <c r="D38" s="222"/>
      <c r="E38" s="222"/>
      <c r="F38" s="222"/>
      <c r="G38" s="222"/>
      <c r="H38" s="324"/>
    </row>
    <row r="39" spans="1:8" x14ac:dyDescent="0.2">
      <c r="A39" s="223"/>
      <c r="B39" s="223"/>
      <c r="C39" s="222"/>
      <c r="D39" s="222"/>
      <c r="E39" s="222"/>
      <c r="F39" s="222"/>
      <c r="G39" s="222"/>
      <c r="H39" s="324"/>
    </row>
    <row r="40" spans="1:8" x14ac:dyDescent="0.2">
      <c r="A40" s="223"/>
      <c r="B40" s="223"/>
      <c r="C40" s="222"/>
      <c r="D40" s="222"/>
      <c r="E40" s="222"/>
      <c r="F40" s="222"/>
      <c r="G40" s="222"/>
      <c r="H40" s="324"/>
    </row>
    <row r="41" spans="1:8" x14ac:dyDescent="0.2">
      <c r="A41" s="223"/>
      <c r="B41" s="223"/>
      <c r="C41" s="222"/>
      <c r="D41" s="222"/>
      <c r="E41" s="222"/>
      <c r="F41" s="222"/>
      <c r="G41" s="222"/>
      <c r="H41" s="324"/>
    </row>
    <row r="42" spans="1:8" x14ac:dyDescent="0.2">
      <c r="A42" s="323"/>
      <c r="B42" s="323" t="s">
        <v>334</v>
      </c>
      <c r="C42" s="322">
        <f>SUM(C28:C41)</f>
        <v>0</v>
      </c>
      <c r="D42" s="322">
        <f>SUM(D28:D41)</f>
        <v>0</v>
      </c>
      <c r="E42" s="322">
        <f>SUM(E28:E41)</f>
        <v>0</v>
      </c>
      <c r="F42" s="322">
        <f>SUM(F28:F41)</f>
        <v>0</v>
      </c>
      <c r="G42" s="322">
        <f>SUM(G28:G41)</f>
        <v>0</v>
      </c>
      <c r="H42" s="322"/>
    </row>
  </sheetData>
  <dataValidations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56" t="s">
        <v>143</v>
      </c>
      <c r="B2" s="457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B21" sqref="B21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4" t="s">
        <v>344</v>
      </c>
      <c r="B5" s="334"/>
      <c r="E5" s="325" t="s">
        <v>341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ht="11.25" customHeight="1" x14ac:dyDescent="0.2">
      <c r="A8" s="223" t="s">
        <v>519</v>
      </c>
      <c r="B8" s="223" t="s">
        <v>519</v>
      </c>
      <c r="C8" s="324"/>
      <c r="D8" s="324"/>
      <c r="E8" s="303"/>
    </row>
    <row r="9" spans="1:5" x14ac:dyDescent="0.2">
      <c r="A9" s="223"/>
      <c r="B9" s="223"/>
      <c r="C9" s="324"/>
      <c r="D9" s="324"/>
      <c r="E9" s="303"/>
    </row>
    <row r="10" spans="1:5" x14ac:dyDescent="0.2">
      <c r="A10" s="333"/>
      <c r="B10" s="333" t="s">
        <v>343</v>
      </c>
      <c r="C10" s="332">
        <f>SUM(C8:C9)</f>
        <v>0</v>
      </c>
      <c r="D10" s="326"/>
      <c r="E10" s="326"/>
    </row>
    <row r="13" spans="1:5" ht="11.25" customHeight="1" x14ac:dyDescent="0.2">
      <c r="A13" s="217" t="s">
        <v>342</v>
      </c>
      <c r="B13" s="190"/>
      <c r="E13" s="325" t="s">
        <v>341</v>
      </c>
    </row>
    <row r="14" spans="1:5" x14ac:dyDescent="0.2">
      <c r="A14" s="288"/>
    </row>
    <row r="15" spans="1:5" ht="15" customHeight="1" x14ac:dyDescent="0.2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 x14ac:dyDescent="0.2">
      <c r="A16" s="331" t="s">
        <v>519</v>
      </c>
      <c r="B16" s="330" t="s">
        <v>519</v>
      </c>
      <c r="C16" s="329"/>
      <c r="D16" s="324"/>
      <c r="E16" s="303"/>
    </row>
    <row r="17" spans="1:5" x14ac:dyDescent="0.2">
      <c r="A17" s="223"/>
      <c r="B17" s="328"/>
      <c r="C17" s="324"/>
      <c r="D17" s="324"/>
      <c r="E17" s="303"/>
    </row>
    <row r="18" spans="1:5" x14ac:dyDescent="0.2">
      <c r="A18" s="323"/>
      <c r="B18" s="323" t="s">
        <v>339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56" t="s">
        <v>143</v>
      </c>
      <c r="B2" s="457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7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352</v>
      </c>
      <c r="B5" s="190"/>
      <c r="C5" s="7"/>
      <c r="D5" s="89"/>
      <c r="E5" s="325" t="s">
        <v>346</v>
      </c>
    </row>
    <row r="6" spans="1:5" s="12" customFormat="1" x14ac:dyDescent="0.2">
      <c r="A6" s="288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s="12" customFormat="1" x14ac:dyDescent="0.2">
      <c r="A8" s="331" t="s">
        <v>519</v>
      </c>
      <c r="B8" s="330" t="s">
        <v>519</v>
      </c>
      <c r="C8" s="329"/>
      <c r="D8" s="324"/>
      <c r="E8" s="303"/>
    </row>
    <row r="9" spans="1:5" s="12" customFormat="1" x14ac:dyDescent="0.2">
      <c r="A9" s="223"/>
      <c r="B9" s="328"/>
      <c r="C9" s="324"/>
      <c r="D9" s="324"/>
      <c r="E9" s="303"/>
    </row>
    <row r="10" spans="1:5" s="12" customFormat="1" x14ac:dyDescent="0.2">
      <c r="A10" s="323"/>
      <c r="B10" s="323" t="s">
        <v>351</v>
      </c>
      <c r="C10" s="327">
        <f>SUM(C8:C9)</f>
        <v>0</v>
      </c>
      <c r="D10" s="326"/>
      <c r="E10" s="326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350</v>
      </c>
      <c r="B13" s="217"/>
      <c r="C13" s="13"/>
      <c r="D13" s="25"/>
      <c r="E13" s="190" t="s">
        <v>349</v>
      </c>
    </row>
    <row r="14" spans="1:5" s="24" customFormat="1" x14ac:dyDescent="0.2">
      <c r="A14" s="281"/>
      <c r="B14" s="281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 ht="11.25" customHeight="1" x14ac:dyDescent="0.2">
      <c r="A16" s="238" t="s">
        <v>519</v>
      </c>
      <c r="B16" s="276" t="s">
        <v>519</v>
      </c>
      <c r="C16" s="222"/>
      <c r="D16" s="222"/>
      <c r="E16" s="303"/>
    </row>
    <row r="17" spans="1:5" x14ac:dyDescent="0.2">
      <c r="A17" s="238"/>
      <c r="B17" s="276"/>
      <c r="C17" s="222"/>
      <c r="D17" s="222"/>
      <c r="E17" s="303"/>
    </row>
    <row r="18" spans="1:5" x14ac:dyDescent="0.2">
      <c r="A18" s="336"/>
      <c r="B18" s="336" t="s">
        <v>348</v>
      </c>
      <c r="C18" s="335">
        <f>SUM(C16:C17)</f>
        <v>0</v>
      </c>
      <c r="D18" s="244"/>
      <c r="E18" s="244"/>
    </row>
    <row r="21" spans="1:5" x14ac:dyDescent="0.2">
      <c r="A21" s="217" t="s">
        <v>347</v>
      </c>
      <c r="B21" s="190"/>
      <c r="E21" s="325" t="s">
        <v>346</v>
      </c>
    </row>
    <row r="22" spans="1:5" x14ac:dyDescent="0.2">
      <c r="A22" s="288"/>
    </row>
    <row r="23" spans="1:5" ht="15" customHeight="1" x14ac:dyDescent="0.2">
      <c r="A23" s="228" t="s">
        <v>45</v>
      </c>
      <c r="B23" s="227" t="s">
        <v>46</v>
      </c>
      <c r="C23" s="225" t="s">
        <v>243</v>
      </c>
      <c r="D23" s="225" t="s">
        <v>340</v>
      </c>
      <c r="E23" s="225" t="s">
        <v>262</v>
      </c>
    </row>
    <row r="24" spans="1:5" x14ac:dyDescent="0.2">
      <c r="A24" s="331" t="s">
        <v>519</v>
      </c>
      <c r="B24" s="330" t="s">
        <v>519</v>
      </c>
      <c r="C24" s="329"/>
      <c r="D24" s="324"/>
      <c r="E24" s="303"/>
    </row>
    <row r="25" spans="1:5" x14ac:dyDescent="0.2">
      <c r="A25" s="223"/>
      <c r="B25" s="328"/>
      <c r="C25" s="324"/>
      <c r="D25" s="324"/>
      <c r="E25" s="303"/>
    </row>
    <row r="26" spans="1:5" x14ac:dyDescent="0.2">
      <c r="A26" s="323"/>
      <c r="B26" s="323" t="s">
        <v>345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B10" sqref="B10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 x14ac:dyDescent="0.2">
      <c r="A1" s="470" t="s">
        <v>925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1" t="s">
        <v>54</v>
      </c>
      <c r="Q4" s="471"/>
      <c r="R4" s="471"/>
      <c r="S4" s="471"/>
      <c r="T4" s="471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72" t="s">
        <v>55</v>
      </c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3"/>
    </row>
    <row r="7" spans="1:28" ht="12.95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239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25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 t="s">
        <v>519</v>
      </c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56" t="s">
        <v>143</v>
      </c>
      <c r="B2" s="457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58" t="s">
        <v>228</v>
      </c>
      <c r="B6" s="459"/>
      <c r="C6" s="459"/>
      <c r="D6" s="459"/>
      <c r="E6" s="459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57" t="s">
        <v>143</v>
      </c>
      <c r="B2" s="457"/>
      <c r="C2" s="457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25" zoomScaleNormal="100" zoomScaleSheetLayoutView="100" workbookViewId="0">
      <selection activeCell="C72" sqref="C72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1" t="s">
        <v>358</v>
      </c>
      <c r="B5" s="311"/>
      <c r="C5" s="13"/>
      <c r="D5" s="190" t="s">
        <v>357</v>
      </c>
    </row>
    <row r="6" spans="1:4" ht="11.25" customHeight="1" x14ac:dyDescent="0.2">
      <c r="A6" s="317"/>
      <c r="B6" s="317"/>
      <c r="C6" s="318"/>
      <c r="D6" s="338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225" t="s">
        <v>262</v>
      </c>
    </row>
    <row r="8" spans="1:4" x14ac:dyDescent="0.2">
      <c r="A8" s="238" t="s">
        <v>613</v>
      </c>
      <c r="B8" s="238" t="s">
        <v>614</v>
      </c>
      <c r="C8" s="236">
        <v>7501.2</v>
      </c>
      <c r="D8" s="222"/>
    </row>
    <row r="9" spans="1:4" x14ac:dyDescent="0.2">
      <c r="A9" s="238" t="s">
        <v>615</v>
      </c>
      <c r="B9" s="238" t="s">
        <v>616</v>
      </c>
      <c r="C9" s="236">
        <v>191524.97</v>
      </c>
      <c r="D9" s="222"/>
    </row>
    <row r="10" spans="1:4" x14ac:dyDescent="0.2">
      <c r="A10" s="238" t="s">
        <v>617</v>
      </c>
      <c r="B10" s="238" t="s">
        <v>618</v>
      </c>
      <c r="C10" s="236">
        <v>367905.93</v>
      </c>
      <c r="D10" s="222"/>
    </row>
    <row r="11" spans="1:4" x14ac:dyDescent="0.2">
      <c r="A11" s="238" t="s">
        <v>619</v>
      </c>
      <c r="B11" s="238" t="s">
        <v>620</v>
      </c>
      <c r="C11" s="236">
        <v>4608.12</v>
      </c>
      <c r="D11" s="222"/>
    </row>
    <row r="12" spans="1:4" x14ac:dyDescent="0.2">
      <c r="A12" s="238" t="s">
        <v>621</v>
      </c>
      <c r="B12" s="238" t="s">
        <v>622</v>
      </c>
      <c r="C12" s="236">
        <v>281553.03000000003</v>
      </c>
      <c r="D12" s="222"/>
    </row>
    <row r="13" spans="1:4" x14ac:dyDescent="0.2">
      <c r="A13" s="238" t="s">
        <v>623</v>
      </c>
      <c r="B13" s="238" t="s">
        <v>624</v>
      </c>
      <c r="C13" s="236">
        <v>9733568.6500000004</v>
      </c>
      <c r="D13" s="222"/>
    </row>
    <row r="14" spans="1:4" x14ac:dyDescent="0.2">
      <c r="A14" s="238" t="s">
        <v>625</v>
      </c>
      <c r="B14" s="238" t="s">
        <v>626</v>
      </c>
      <c r="C14" s="236">
        <v>202334.95</v>
      </c>
      <c r="D14" s="222"/>
    </row>
    <row r="15" spans="1:4" x14ac:dyDescent="0.2">
      <c r="A15" s="238" t="s">
        <v>627</v>
      </c>
      <c r="B15" s="238" t="s">
        <v>628</v>
      </c>
      <c r="C15" s="236">
        <v>91278.54</v>
      </c>
      <c r="D15" s="222"/>
    </row>
    <row r="16" spans="1:4" x14ac:dyDescent="0.2">
      <c r="A16" s="238" t="s">
        <v>629</v>
      </c>
      <c r="B16" s="238" t="s">
        <v>630</v>
      </c>
      <c r="C16" s="236">
        <v>17151.47</v>
      </c>
      <c r="D16" s="222"/>
    </row>
    <row r="17" spans="1:4" x14ac:dyDescent="0.2">
      <c r="A17" s="238" t="s">
        <v>631</v>
      </c>
      <c r="B17" s="238" t="s">
        <v>632</v>
      </c>
      <c r="C17" s="236">
        <v>5669905.54</v>
      </c>
      <c r="D17" s="222"/>
    </row>
    <row r="18" spans="1:4" x14ac:dyDescent="0.2">
      <c r="A18" s="238" t="s">
        <v>633</v>
      </c>
      <c r="B18" s="238" t="s">
        <v>634</v>
      </c>
      <c r="C18" s="236">
        <v>184505.19</v>
      </c>
      <c r="D18" s="222"/>
    </row>
    <row r="19" spans="1:4" x14ac:dyDescent="0.2">
      <c r="A19" s="238" t="s">
        <v>635</v>
      </c>
      <c r="B19" s="238" t="s">
        <v>636</v>
      </c>
      <c r="C19" s="236">
        <v>10452.1</v>
      </c>
      <c r="D19" s="222"/>
    </row>
    <row r="20" spans="1:4" x14ac:dyDescent="0.2">
      <c r="A20" s="238" t="s">
        <v>637</v>
      </c>
      <c r="B20" s="238" t="s">
        <v>638</v>
      </c>
      <c r="C20" s="236">
        <v>228.2</v>
      </c>
      <c r="D20" s="222"/>
    </row>
    <row r="21" spans="1:4" x14ac:dyDescent="0.2">
      <c r="A21" s="238" t="s">
        <v>639</v>
      </c>
      <c r="B21" s="238" t="s">
        <v>640</v>
      </c>
      <c r="C21" s="236">
        <v>7150.25</v>
      </c>
      <c r="D21" s="222"/>
    </row>
    <row r="22" spans="1:4" x14ac:dyDescent="0.2">
      <c r="A22" s="238" t="s">
        <v>641</v>
      </c>
      <c r="B22" s="238" t="s">
        <v>642</v>
      </c>
      <c r="C22" s="236">
        <v>14716.23</v>
      </c>
      <c r="D22" s="222"/>
    </row>
    <row r="23" spans="1:4" x14ac:dyDescent="0.2">
      <c r="A23" s="238" t="s">
        <v>643</v>
      </c>
      <c r="B23" s="238" t="s">
        <v>644</v>
      </c>
      <c r="C23" s="236">
        <v>84.66</v>
      </c>
      <c r="D23" s="222"/>
    </row>
    <row r="24" spans="1:4" x14ac:dyDescent="0.2">
      <c r="A24" s="238" t="s">
        <v>645</v>
      </c>
      <c r="B24" s="238" t="s">
        <v>646</v>
      </c>
      <c r="C24" s="236">
        <v>8995.42</v>
      </c>
      <c r="D24" s="222"/>
    </row>
    <row r="25" spans="1:4" x14ac:dyDescent="0.2">
      <c r="A25" s="238" t="s">
        <v>647</v>
      </c>
      <c r="B25" s="238" t="s">
        <v>648</v>
      </c>
      <c r="C25" s="236">
        <v>356717.83</v>
      </c>
      <c r="D25" s="222"/>
    </row>
    <row r="26" spans="1:4" x14ac:dyDescent="0.2">
      <c r="A26" s="238" t="s">
        <v>649</v>
      </c>
      <c r="B26" s="238" t="s">
        <v>650</v>
      </c>
      <c r="C26" s="236">
        <v>13818.64</v>
      </c>
      <c r="D26" s="222"/>
    </row>
    <row r="27" spans="1:4" x14ac:dyDescent="0.2">
      <c r="A27" s="238" t="s">
        <v>651</v>
      </c>
      <c r="B27" s="238" t="s">
        <v>652</v>
      </c>
      <c r="C27" s="236">
        <v>3651.14</v>
      </c>
      <c r="D27" s="222"/>
    </row>
    <row r="28" spans="1:4" x14ac:dyDescent="0.2">
      <c r="A28" s="238" t="s">
        <v>653</v>
      </c>
      <c r="B28" s="238" t="s">
        <v>654</v>
      </c>
      <c r="C28" s="236">
        <v>686.06</v>
      </c>
      <c r="D28" s="222"/>
    </row>
    <row r="29" spans="1:4" x14ac:dyDescent="0.2">
      <c r="A29" s="238" t="s">
        <v>655</v>
      </c>
      <c r="B29" s="238" t="s">
        <v>656</v>
      </c>
      <c r="C29" s="236">
        <v>185948.32</v>
      </c>
      <c r="D29" s="222"/>
    </row>
    <row r="30" spans="1:4" x14ac:dyDescent="0.2">
      <c r="A30" s="238" t="s">
        <v>657</v>
      </c>
      <c r="B30" s="238" t="s">
        <v>658</v>
      </c>
      <c r="C30" s="236">
        <v>6261.98</v>
      </c>
      <c r="D30" s="222"/>
    </row>
    <row r="31" spans="1:4" x14ac:dyDescent="0.2">
      <c r="A31" s="238" t="s">
        <v>659</v>
      </c>
      <c r="B31" s="238" t="s">
        <v>660</v>
      </c>
      <c r="C31" s="236">
        <v>403.44</v>
      </c>
      <c r="D31" s="222"/>
    </row>
    <row r="32" spans="1:4" x14ac:dyDescent="0.2">
      <c r="A32" s="238" t="s">
        <v>661</v>
      </c>
      <c r="B32" s="238" t="s">
        <v>662</v>
      </c>
      <c r="C32" s="236">
        <v>47531.03</v>
      </c>
      <c r="D32" s="222"/>
    </row>
    <row r="33" spans="1:4" x14ac:dyDescent="0.2">
      <c r="A33" s="238" t="s">
        <v>663</v>
      </c>
      <c r="B33" s="238" t="s">
        <v>664</v>
      </c>
      <c r="C33" s="236">
        <v>23452</v>
      </c>
      <c r="D33" s="222"/>
    </row>
    <row r="34" spans="1:4" x14ac:dyDescent="0.2">
      <c r="A34" s="238" t="s">
        <v>665</v>
      </c>
      <c r="B34" s="238" t="s">
        <v>666</v>
      </c>
      <c r="C34" s="236">
        <v>54409.17</v>
      </c>
      <c r="D34" s="222"/>
    </row>
    <row r="35" spans="1:4" x14ac:dyDescent="0.2">
      <c r="A35" s="238" t="s">
        <v>667</v>
      </c>
      <c r="B35" s="238" t="s">
        <v>668</v>
      </c>
      <c r="C35" s="236">
        <v>18670.259999999998</v>
      </c>
      <c r="D35" s="222"/>
    </row>
    <row r="36" spans="1:4" x14ac:dyDescent="0.2">
      <c r="A36" s="238" t="s">
        <v>669</v>
      </c>
      <c r="B36" s="238" t="s">
        <v>670</v>
      </c>
      <c r="C36" s="236">
        <v>3126.24</v>
      </c>
      <c r="D36" s="222"/>
    </row>
    <row r="37" spans="1:4" x14ac:dyDescent="0.2">
      <c r="A37" s="238" t="s">
        <v>671</v>
      </c>
      <c r="B37" s="238" t="s">
        <v>672</v>
      </c>
      <c r="C37" s="236">
        <v>64576.2</v>
      </c>
      <c r="D37" s="222"/>
    </row>
    <row r="38" spans="1:4" x14ac:dyDescent="0.2">
      <c r="A38" s="238" t="s">
        <v>673</v>
      </c>
      <c r="B38" s="238" t="s">
        <v>674</v>
      </c>
      <c r="C38" s="236">
        <v>201228.48</v>
      </c>
      <c r="D38" s="222"/>
    </row>
    <row r="39" spans="1:4" x14ac:dyDescent="0.2">
      <c r="A39" s="238" t="s">
        <v>675</v>
      </c>
      <c r="B39" s="238" t="s">
        <v>676</v>
      </c>
      <c r="C39" s="236">
        <v>406590.9</v>
      </c>
      <c r="D39" s="222"/>
    </row>
    <row r="40" spans="1:4" x14ac:dyDescent="0.2">
      <c r="A40" s="238" t="s">
        <v>677</v>
      </c>
      <c r="B40" s="238" t="s">
        <v>678</v>
      </c>
      <c r="C40" s="236">
        <v>104382.46</v>
      </c>
      <c r="D40" s="222"/>
    </row>
    <row r="41" spans="1:4" x14ac:dyDescent="0.2">
      <c r="A41" s="238" t="s">
        <v>679</v>
      </c>
      <c r="B41" s="238" t="s">
        <v>680</v>
      </c>
      <c r="C41" s="236">
        <v>5.71</v>
      </c>
      <c r="D41" s="222"/>
    </row>
    <row r="42" spans="1:4" x14ac:dyDescent="0.2">
      <c r="A42" s="238" t="s">
        <v>681</v>
      </c>
      <c r="B42" s="238" t="s">
        <v>682</v>
      </c>
      <c r="C42" s="236">
        <v>2579.52</v>
      </c>
      <c r="D42" s="222"/>
    </row>
    <row r="43" spans="1:4" x14ac:dyDescent="0.2">
      <c r="A43" s="238" t="s">
        <v>683</v>
      </c>
      <c r="B43" s="238" t="s">
        <v>684</v>
      </c>
      <c r="C43" s="236">
        <v>6990.9</v>
      </c>
      <c r="D43" s="222"/>
    </row>
    <row r="44" spans="1:4" x14ac:dyDescent="0.2">
      <c r="A44" s="238" t="s">
        <v>685</v>
      </c>
      <c r="B44" s="238" t="s">
        <v>686</v>
      </c>
      <c r="C44" s="236">
        <v>783.4</v>
      </c>
      <c r="D44" s="222"/>
    </row>
    <row r="45" spans="1:4" x14ac:dyDescent="0.2">
      <c r="A45" s="238" t="s">
        <v>687</v>
      </c>
      <c r="B45" s="238" t="s">
        <v>688</v>
      </c>
      <c r="C45" s="236">
        <v>18327.36</v>
      </c>
      <c r="D45" s="222"/>
    </row>
    <row r="46" spans="1:4" x14ac:dyDescent="0.2">
      <c r="A46" s="238" t="s">
        <v>689</v>
      </c>
      <c r="B46" s="238" t="s">
        <v>690</v>
      </c>
      <c r="C46" s="236">
        <v>5570.14</v>
      </c>
      <c r="D46" s="222"/>
    </row>
    <row r="47" spans="1:4" x14ac:dyDescent="0.2">
      <c r="A47" s="238" t="s">
        <v>691</v>
      </c>
      <c r="B47" s="238" t="s">
        <v>692</v>
      </c>
      <c r="C47" s="236">
        <v>433.92</v>
      </c>
      <c r="D47" s="222"/>
    </row>
    <row r="48" spans="1:4" x14ac:dyDescent="0.2">
      <c r="A48" s="238" t="s">
        <v>693</v>
      </c>
      <c r="B48" s="238" t="s">
        <v>694</v>
      </c>
      <c r="C48" s="236">
        <v>14922.99</v>
      </c>
      <c r="D48" s="222"/>
    </row>
    <row r="49" spans="1:4" x14ac:dyDescent="0.2">
      <c r="A49" s="238" t="s">
        <v>695</v>
      </c>
      <c r="B49" s="238" t="s">
        <v>696</v>
      </c>
      <c r="C49" s="236">
        <v>4084.92</v>
      </c>
      <c r="D49" s="222"/>
    </row>
    <row r="50" spans="1:4" x14ac:dyDescent="0.2">
      <c r="A50" s="238" t="s">
        <v>697</v>
      </c>
      <c r="B50" s="238" t="s">
        <v>698</v>
      </c>
      <c r="C50" s="236">
        <v>90577.09</v>
      </c>
      <c r="D50" s="222"/>
    </row>
    <row r="51" spans="1:4" x14ac:dyDescent="0.2">
      <c r="A51" s="238" t="s">
        <v>699</v>
      </c>
      <c r="B51" s="238" t="s">
        <v>700</v>
      </c>
      <c r="C51" s="236">
        <v>944.56</v>
      </c>
      <c r="D51" s="222"/>
    </row>
    <row r="52" spans="1:4" x14ac:dyDescent="0.2">
      <c r="A52" s="238" t="s">
        <v>701</v>
      </c>
      <c r="B52" s="238" t="s">
        <v>702</v>
      </c>
      <c r="C52" s="236">
        <v>8091.31</v>
      </c>
      <c r="D52" s="222"/>
    </row>
    <row r="53" spans="1:4" x14ac:dyDescent="0.2">
      <c r="A53" s="238" t="s">
        <v>703</v>
      </c>
      <c r="B53" s="238" t="s">
        <v>704</v>
      </c>
      <c r="C53" s="236">
        <v>41339.4</v>
      </c>
      <c r="D53" s="222"/>
    </row>
    <row r="54" spans="1:4" x14ac:dyDescent="0.2">
      <c r="A54" s="238" t="s">
        <v>705</v>
      </c>
      <c r="B54" s="238" t="s">
        <v>706</v>
      </c>
      <c r="C54" s="236">
        <v>36682.800000000003</v>
      </c>
      <c r="D54" s="222"/>
    </row>
    <row r="55" spans="1:4" x14ac:dyDescent="0.2">
      <c r="A55" s="238" t="s">
        <v>707</v>
      </c>
      <c r="B55" s="238" t="s">
        <v>708</v>
      </c>
      <c r="C55" s="236">
        <v>1035.6500000000001</v>
      </c>
      <c r="D55" s="222"/>
    </row>
    <row r="56" spans="1:4" x14ac:dyDescent="0.2">
      <c r="A56" s="238" t="s">
        <v>709</v>
      </c>
      <c r="B56" s="238" t="s">
        <v>710</v>
      </c>
      <c r="C56" s="236">
        <v>16398</v>
      </c>
      <c r="D56" s="222"/>
    </row>
    <row r="57" spans="1:4" x14ac:dyDescent="0.2">
      <c r="A57" s="238" t="s">
        <v>711</v>
      </c>
      <c r="B57" s="238" t="s">
        <v>712</v>
      </c>
      <c r="C57" s="236">
        <v>18000</v>
      </c>
      <c r="D57" s="222"/>
    </row>
    <row r="58" spans="1:4" x14ac:dyDescent="0.2">
      <c r="A58" s="238" t="s">
        <v>713</v>
      </c>
      <c r="B58" s="238" t="s">
        <v>714</v>
      </c>
      <c r="C58" s="236">
        <v>541301.65</v>
      </c>
      <c r="D58" s="222"/>
    </row>
    <row r="59" spans="1:4" x14ac:dyDescent="0.2">
      <c r="A59" s="238" t="s">
        <v>715</v>
      </c>
      <c r="B59" s="238" t="s">
        <v>716</v>
      </c>
      <c r="C59" s="236">
        <v>8538.1</v>
      </c>
      <c r="D59" s="222"/>
    </row>
    <row r="60" spans="1:4" x14ac:dyDescent="0.2">
      <c r="A60" s="238" t="s">
        <v>717</v>
      </c>
      <c r="B60" s="238" t="s">
        <v>718</v>
      </c>
      <c r="C60" s="236">
        <v>27181.94</v>
      </c>
      <c r="D60" s="222"/>
    </row>
    <row r="61" spans="1:4" x14ac:dyDescent="0.2">
      <c r="A61" s="238" t="s">
        <v>719</v>
      </c>
      <c r="B61" s="238" t="s">
        <v>720</v>
      </c>
      <c r="C61" s="236">
        <v>82945</v>
      </c>
      <c r="D61" s="222"/>
    </row>
    <row r="62" spans="1:4" x14ac:dyDescent="0.2">
      <c r="A62" s="238" t="s">
        <v>721</v>
      </c>
      <c r="B62" s="238" t="s">
        <v>722</v>
      </c>
      <c r="C62" s="236">
        <v>142373.45000000001</v>
      </c>
      <c r="D62" s="222"/>
    </row>
    <row r="63" spans="1:4" x14ac:dyDescent="0.2">
      <c r="A63" s="238" t="s">
        <v>723</v>
      </c>
      <c r="B63" s="238" t="s">
        <v>724</v>
      </c>
      <c r="C63" s="236">
        <v>333838.94</v>
      </c>
      <c r="D63" s="222"/>
    </row>
    <row r="64" spans="1:4" x14ac:dyDescent="0.2">
      <c r="A64" s="238"/>
      <c r="B64" s="238"/>
      <c r="C64" s="236"/>
      <c r="D64" s="222"/>
    </row>
    <row r="65" spans="1:4" s="8" customFormat="1" x14ac:dyDescent="0.2">
      <c r="A65" s="253"/>
      <c r="B65" s="253" t="s">
        <v>356</v>
      </c>
      <c r="C65" s="233">
        <f>SUM(C8:C64)</f>
        <v>19687865.349999998</v>
      </c>
      <c r="D65" s="244"/>
    </row>
    <row r="66" spans="1:4" s="8" customFormat="1" x14ac:dyDescent="0.2">
      <c r="A66" s="59"/>
      <c r="B66" s="59"/>
      <c r="C66" s="11"/>
      <c r="D66" s="11"/>
    </row>
    <row r="67" spans="1:4" s="8" customFormat="1" x14ac:dyDescent="0.2">
      <c r="A67" s="59"/>
      <c r="B67" s="59"/>
      <c r="C67" s="11"/>
      <c r="D67" s="11"/>
    </row>
    <row r="68" spans="1:4" x14ac:dyDescent="0.2">
      <c r="A68" s="60"/>
      <c r="B68" s="60"/>
      <c r="C68" s="36"/>
      <c r="D68" s="36"/>
    </row>
    <row r="69" spans="1:4" ht="21.75" customHeight="1" x14ac:dyDescent="0.2">
      <c r="A69" s="311" t="s">
        <v>355</v>
      </c>
      <c r="B69" s="311"/>
      <c r="C69" s="339"/>
      <c r="D69" s="190" t="s">
        <v>354</v>
      </c>
    </row>
    <row r="70" spans="1:4" x14ac:dyDescent="0.2">
      <c r="A70" s="317"/>
      <c r="B70" s="317"/>
      <c r="C70" s="318"/>
      <c r="D70" s="338"/>
    </row>
    <row r="71" spans="1:4" ht="15" customHeight="1" x14ac:dyDescent="0.2">
      <c r="A71" s="228" t="s">
        <v>45</v>
      </c>
      <c r="B71" s="227" t="s">
        <v>46</v>
      </c>
      <c r="C71" s="225" t="s">
        <v>243</v>
      </c>
      <c r="D71" s="225" t="s">
        <v>262</v>
      </c>
    </row>
    <row r="72" spans="1:4" x14ac:dyDescent="0.2">
      <c r="A72" s="238" t="s">
        <v>725</v>
      </c>
      <c r="B72" s="238" t="s">
        <v>726</v>
      </c>
      <c r="C72" s="236">
        <v>244915</v>
      </c>
      <c r="D72" s="222"/>
    </row>
    <row r="73" spans="1:4" x14ac:dyDescent="0.2">
      <c r="A73" s="238"/>
      <c r="B73" s="238"/>
      <c r="C73" s="236"/>
      <c r="D73" s="222"/>
    </row>
    <row r="74" spans="1:4" x14ac:dyDescent="0.2">
      <c r="A74" s="238"/>
      <c r="B74" s="238"/>
      <c r="C74" s="236"/>
      <c r="D74" s="222"/>
    </row>
    <row r="75" spans="1:4" x14ac:dyDescent="0.2">
      <c r="A75" s="238"/>
      <c r="B75" s="238"/>
      <c r="C75" s="236"/>
      <c r="D75" s="222"/>
    </row>
    <row r="76" spans="1:4" x14ac:dyDescent="0.2">
      <c r="A76" s="238"/>
      <c r="B76" s="238"/>
      <c r="C76" s="236"/>
      <c r="D76" s="222"/>
    </row>
    <row r="77" spans="1:4" x14ac:dyDescent="0.2">
      <c r="A77" s="238"/>
      <c r="B77" s="238"/>
      <c r="C77" s="236"/>
      <c r="D77" s="222"/>
    </row>
    <row r="78" spans="1:4" x14ac:dyDescent="0.2">
      <c r="A78" s="238"/>
      <c r="B78" s="238"/>
      <c r="C78" s="236"/>
      <c r="D78" s="222"/>
    </row>
    <row r="79" spans="1:4" x14ac:dyDescent="0.2">
      <c r="A79" s="238"/>
      <c r="B79" s="238"/>
      <c r="C79" s="236"/>
      <c r="D79" s="222"/>
    </row>
    <row r="80" spans="1:4" x14ac:dyDescent="0.2">
      <c r="A80" s="238"/>
      <c r="B80" s="238"/>
      <c r="C80" s="236"/>
      <c r="D80" s="222"/>
    </row>
    <row r="81" spans="1:4" x14ac:dyDescent="0.2">
      <c r="A81" s="238"/>
      <c r="B81" s="238"/>
      <c r="C81" s="236"/>
      <c r="D81" s="222"/>
    </row>
    <row r="82" spans="1:4" x14ac:dyDescent="0.2">
      <c r="A82" s="238"/>
      <c r="B82" s="238"/>
      <c r="C82" s="236"/>
      <c r="D82" s="222"/>
    </row>
    <row r="83" spans="1:4" x14ac:dyDescent="0.2">
      <c r="A83" s="238"/>
      <c r="B83" s="238"/>
      <c r="C83" s="236"/>
      <c r="D83" s="222"/>
    </row>
    <row r="84" spans="1:4" x14ac:dyDescent="0.2">
      <c r="A84" s="238"/>
      <c r="B84" s="238"/>
      <c r="C84" s="236"/>
      <c r="D84" s="222"/>
    </row>
    <row r="85" spans="1:4" x14ac:dyDescent="0.2">
      <c r="A85" s="238"/>
      <c r="B85" s="238"/>
      <c r="C85" s="236"/>
      <c r="D85" s="222"/>
    </row>
    <row r="86" spans="1:4" x14ac:dyDescent="0.2">
      <c r="A86" s="238"/>
      <c r="B86" s="238"/>
      <c r="C86" s="236"/>
      <c r="D86" s="222"/>
    </row>
    <row r="87" spans="1:4" x14ac:dyDescent="0.2">
      <c r="A87" s="238"/>
      <c r="B87" s="238"/>
      <c r="C87" s="236"/>
      <c r="D87" s="222"/>
    </row>
    <row r="88" spans="1:4" x14ac:dyDescent="0.2">
      <c r="A88" s="238"/>
      <c r="B88" s="238"/>
      <c r="C88" s="236"/>
      <c r="D88" s="222"/>
    </row>
    <row r="89" spans="1:4" x14ac:dyDescent="0.2">
      <c r="A89" s="238"/>
      <c r="B89" s="238"/>
      <c r="C89" s="236"/>
      <c r="D89" s="222"/>
    </row>
    <row r="90" spans="1:4" x14ac:dyDescent="0.2">
      <c r="A90" s="238"/>
      <c r="B90" s="238"/>
      <c r="C90" s="236"/>
      <c r="D90" s="222"/>
    </row>
    <row r="91" spans="1:4" x14ac:dyDescent="0.2">
      <c r="A91" s="238"/>
      <c r="B91" s="238"/>
      <c r="C91" s="236"/>
      <c r="D91" s="222"/>
    </row>
    <row r="92" spans="1:4" x14ac:dyDescent="0.2">
      <c r="A92" s="238"/>
      <c r="B92" s="238"/>
      <c r="C92" s="236"/>
      <c r="D92" s="222"/>
    </row>
    <row r="93" spans="1:4" x14ac:dyDescent="0.2">
      <c r="A93" s="238"/>
      <c r="B93" s="238"/>
      <c r="C93" s="236"/>
      <c r="D93" s="222"/>
    </row>
    <row r="94" spans="1:4" x14ac:dyDescent="0.2">
      <c r="A94" s="238"/>
      <c r="B94" s="238"/>
      <c r="C94" s="236"/>
      <c r="D94" s="222"/>
    </row>
    <row r="95" spans="1:4" x14ac:dyDescent="0.2">
      <c r="A95" s="238"/>
      <c r="B95" s="238"/>
      <c r="C95" s="236"/>
      <c r="D95" s="222"/>
    </row>
    <row r="96" spans="1:4" x14ac:dyDescent="0.2">
      <c r="A96" s="238"/>
      <c r="B96" s="238"/>
      <c r="C96" s="236"/>
      <c r="D96" s="222"/>
    </row>
    <row r="97" spans="1:4" x14ac:dyDescent="0.2">
      <c r="A97" s="238"/>
      <c r="B97" s="238"/>
      <c r="C97" s="236"/>
      <c r="D97" s="222"/>
    </row>
    <row r="98" spans="1:4" x14ac:dyDescent="0.2">
      <c r="A98" s="238"/>
      <c r="B98" s="238"/>
      <c r="C98" s="236"/>
      <c r="D98" s="222"/>
    </row>
    <row r="99" spans="1:4" x14ac:dyDescent="0.2">
      <c r="A99" s="238"/>
      <c r="B99" s="238"/>
      <c r="C99" s="236"/>
      <c r="D99" s="222"/>
    </row>
    <row r="100" spans="1:4" x14ac:dyDescent="0.2">
      <c r="A100" s="238"/>
      <c r="B100" s="238"/>
      <c r="C100" s="236"/>
      <c r="D100" s="222"/>
    </row>
    <row r="101" spans="1:4" x14ac:dyDescent="0.2">
      <c r="A101" s="238"/>
      <c r="B101" s="238"/>
      <c r="C101" s="236"/>
      <c r="D101" s="222"/>
    </row>
    <row r="102" spans="1:4" x14ac:dyDescent="0.2">
      <c r="A102" s="238"/>
      <c r="B102" s="238"/>
      <c r="C102" s="236"/>
      <c r="D102" s="222"/>
    </row>
    <row r="103" spans="1:4" x14ac:dyDescent="0.2">
      <c r="A103" s="238"/>
      <c r="B103" s="238"/>
      <c r="C103" s="236"/>
      <c r="D103" s="222"/>
    </row>
    <row r="104" spans="1:4" x14ac:dyDescent="0.2">
      <c r="A104" s="238"/>
      <c r="B104" s="238"/>
      <c r="C104" s="236"/>
      <c r="D104" s="222"/>
    </row>
    <row r="105" spans="1:4" x14ac:dyDescent="0.2">
      <c r="A105" s="238"/>
      <c r="B105" s="238"/>
      <c r="C105" s="236"/>
      <c r="D105" s="222"/>
    </row>
    <row r="106" spans="1:4" x14ac:dyDescent="0.2">
      <c r="A106" s="238"/>
      <c r="B106" s="238"/>
      <c r="C106" s="236"/>
      <c r="D106" s="222"/>
    </row>
    <row r="107" spans="1:4" x14ac:dyDescent="0.2">
      <c r="A107" s="238"/>
      <c r="B107" s="238"/>
      <c r="C107" s="236"/>
      <c r="D107" s="222"/>
    </row>
    <row r="108" spans="1:4" x14ac:dyDescent="0.2">
      <c r="A108" s="238"/>
      <c r="B108" s="238"/>
      <c r="C108" s="236"/>
      <c r="D108" s="222"/>
    </row>
    <row r="109" spans="1:4" x14ac:dyDescent="0.2">
      <c r="A109" s="253"/>
      <c r="B109" s="253" t="s">
        <v>353</v>
      </c>
      <c r="C109" s="233">
        <f>SUM(C72:C108)</f>
        <v>244915</v>
      </c>
      <c r="D109" s="244"/>
    </row>
    <row r="110" spans="1:4" x14ac:dyDescent="0.2">
      <c r="A110" s="60"/>
      <c r="B110" s="60"/>
      <c r="C110" s="36"/>
      <c r="D110" s="36"/>
    </row>
    <row r="111" spans="1:4" x14ac:dyDescent="0.2">
      <c r="A111" s="60"/>
      <c r="B111" s="60"/>
      <c r="C111" s="36"/>
      <c r="D111" s="36"/>
    </row>
    <row r="112" spans="1:4" x14ac:dyDescent="0.2">
      <c r="A112" s="60"/>
      <c r="B112" s="60"/>
      <c r="C112" s="36"/>
      <c r="D112" s="36"/>
    </row>
    <row r="113" spans="1:4" x14ac:dyDescent="0.2">
      <c r="A113" s="60"/>
      <c r="B113" s="60"/>
      <c r="C113" s="36"/>
      <c r="D113" s="36"/>
    </row>
    <row r="114" spans="1:4" x14ac:dyDescent="0.2">
      <c r="A114" s="60"/>
      <c r="B114" s="60"/>
      <c r="C114" s="36"/>
      <c r="D114" s="36"/>
    </row>
    <row r="115" spans="1:4" x14ac:dyDescent="0.2">
      <c r="A115" s="60"/>
      <c r="B115" s="60"/>
      <c r="C115" s="36"/>
      <c r="D115" s="36"/>
    </row>
    <row r="116" spans="1:4" x14ac:dyDescent="0.2">
      <c r="A116" s="60"/>
      <c r="B116" s="60"/>
      <c r="C116" s="36"/>
      <c r="D116" s="36"/>
    </row>
    <row r="117" spans="1:4" x14ac:dyDescent="0.2">
      <c r="A117" s="60"/>
      <c r="B117" s="60"/>
      <c r="C117" s="36"/>
      <c r="D117" s="36"/>
    </row>
    <row r="118" spans="1:4" x14ac:dyDescent="0.2">
      <c r="A118" s="60"/>
      <c r="B118" s="60"/>
      <c r="C118" s="36"/>
      <c r="D118" s="36"/>
    </row>
    <row r="119" spans="1:4" x14ac:dyDescent="0.2">
      <c r="A119" s="60"/>
      <c r="B119" s="60"/>
      <c r="C119" s="36"/>
      <c r="D119" s="36"/>
    </row>
    <row r="120" spans="1:4" x14ac:dyDescent="0.2">
      <c r="A120" s="60"/>
      <c r="B120" s="60"/>
      <c r="C120" s="36"/>
      <c r="D120" s="36"/>
    </row>
    <row r="121" spans="1:4" x14ac:dyDescent="0.2">
      <c r="A121" s="60"/>
      <c r="B121" s="60"/>
      <c r="C121" s="36"/>
      <c r="D121" s="36"/>
    </row>
    <row r="122" spans="1:4" x14ac:dyDescent="0.2">
      <c r="A122" s="60"/>
      <c r="B122" s="60"/>
      <c r="C122" s="36"/>
      <c r="D122" s="36"/>
    </row>
    <row r="123" spans="1:4" x14ac:dyDescent="0.2">
      <c r="A123" s="60"/>
      <c r="B123" s="60"/>
      <c r="C123" s="36"/>
      <c r="D123" s="36"/>
    </row>
    <row r="124" spans="1:4" x14ac:dyDescent="0.2">
      <c r="A124" s="60"/>
      <c r="B124" s="60"/>
      <c r="C124" s="36"/>
      <c r="D124" s="36"/>
    </row>
    <row r="125" spans="1:4" x14ac:dyDescent="0.2">
      <c r="A125" s="60"/>
      <c r="B125" s="60"/>
      <c r="C125" s="36"/>
      <c r="D125" s="36"/>
    </row>
    <row r="126" spans="1:4" x14ac:dyDescent="0.2">
      <c r="A126" s="60"/>
      <c r="B126" s="60"/>
      <c r="C126" s="36"/>
      <c r="D126" s="36"/>
    </row>
  </sheetData>
  <dataValidations count="4">
    <dataValidation allowBlank="1" showInputMessage="1" showErrorMessage="1" prompt="Saldo final de la Información Financiera Trimestral que se presenta (trimestral: 1er, 2do, 3ro. o 4to.)." sqref="C7 C71"/>
    <dataValidation allowBlank="1" showInputMessage="1" showErrorMessage="1" prompt="Corresponde al número de la cuenta de acuerdo al Plan de Cuentas emitido por el CONAC (DOF 23/12/2015)." sqref="A7 A71"/>
    <dataValidation allowBlank="1" showInputMessage="1" showErrorMessage="1" prompt="Corresponde al nombre o descripción de la cuenta de acuerdo al Plan de Cuentas emitido por el CONAC." sqref="B7 B71"/>
    <dataValidation allowBlank="1" showInputMessage="1" showErrorMessage="1" prompt="Características cualitativas significativas que les impacten financieramente." sqref="D7 D71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56" t="s">
        <v>143</v>
      </c>
      <c r="B2" s="457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B19" sqref="B1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1" t="s">
        <v>361</v>
      </c>
      <c r="B5" s="311"/>
      <c r="C5" s="22"/>
      <c r="E5" s="190" t="s">
        <v>360</v>
      </c>
    </row>
    <row r="6" spans="1:5" x14ac:dyDescent="0.2">
      <c r="A6" s="317"/>
      <c r="B6" s="317"/>
      <c r="C6" s="318"/>
      <c r="D6" s="317"/>
      <c r="E6" s="338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345" t="s">
        <v>340</v>
      </c>
      <c r="E7" s="225" t="s">
        <v>262</v>
      </c>
    </row>
    <row r="8" spans="1:5" x14ac:dyDescent="0.2">
      <c r="A8" s="344" t="s">
        <v>727</v>
      </c>
      <c r="B8" s="344" t="s">
        <v>728</v>
      </c>
      <c r="C8" s="343">
        <v>84168.45</v>
      </c>
      <c r="D8" s="342"/>
      <c r="E8" s="342"/>
    </row>
    <row r="9" spans="1:5" x14ac:dyDescent="0.2">
      <c r="A9" s="344"/>
      <c r="B9" s="344"/>
      <c r="C9" s="343"/>
      <c r="D9" s="342"/>
      <c r="E9" s="342"/>
    </row>
    <row r="10" spans="1:5" x14ac:dyDescent="0.2">
      <c r="A10" s="344"/>
      <c r="B10" s="344"/>
      <c r="C10" s="343"/>
      <c r="D10" s="342"/>
      <c r="E10" s="342"/>
    </row>
    <row r="11" spans="1:5" x14ac:dyDescent="0.2">
      <c r="A11" s="344"/>
      <c r="B11" s="344"/>
      <c r="C11" s="343"/>
      <c r="D11" s="342"/>
      <c r="E11" s="342"/>
    </row>
    <row r="12" spans="1:5" x14ac:dyDescent="0.2">
      <c r="A12" s="344"/>
      <c r="B12" s="344"/>
      <c r="C12" s="343"/>
      <c r="D12" s="342"/>
      <c r="E12" s="342"/>
    </row>
    <row r="13" spans="1:5" x14ac:dyDescent="0.2">
      <c r="A13" s="344"/>
      <c r="B13" s="344"/>
      <c r="C13" s="343"/>
      <c r="D13" s="342"/>
      <c r="E13" s="342"/>
    </row>
    <row r="14" spans="1:5" x14ac:dyDescent="0.2">
      <c r="A14" s="341"/>
      <c r="B14" s="253" t="s">
        <v>359</v>
      </c>
      <c r="C14" s="220">
        <f>SUM(C8:C13)</f>
        <v>84168.45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63" t="s">
        <v>205</v>
      </c>
      <c r="B7" s="474"/>
      <c r="C7" s="474"/>
      <c r="D7" s="474"/>
      <c r="E7" s="475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94" zoomScaleNormal="100" zoomScaleSheetLayoutView="100" workbookViewId="0">
      <selection activeCell="E113" sqref="E113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8"/>
      <c r="E1" s="5"/>
    </row>
    <row r="2" spans="1:8" s="12" customFormat="1" ht="11.25" customHeight="1" x14ac:dyDescent="0.2">
      <c r="A2" s="21" t="s">
        <v>0</v>
      </c>
      <c r="B2" s="21"/>
      <c r="C2" s="22"/>
      <c r="D2" s="358"/>
      <c r="E2" s="35"/>
    </row>
    <row r="3" spans="1:8" s="12" customFormat="1" ht="10.5" customHeight="1" x14ac:dyDescent="0.2">
      <c r="C3" s="22"/>
      <c r="D3" s="358"/>
      <c r="E3" s="35"/>
    </row>
    <row r="4" spans="1:8" s="12" customFormat="1" ht="10.5" customHeight="1" x14ac:dyDescent="0.2">
      <c r="C4" s="22"/>
      <c r="D4" s="358"/>
      <c r="E4" s="35"/>
    </row>
    <row r="5" spans="1:8" s="12" customFormat="1" ht="11.25" customHeight="1" x14ac:dyDescent="0.2">
      <c r="A5" s="217" t="s">
        <v>366</v>
      </c>
      <c r="B5" s="217"/>
      <c r="C5" s="22"/>
      <c r="D5" s="357"/>
      <c r="E5" s="356" t="s">
        <v>365</v>
      </c>
    </row>
    <row r="6" spans="1:8" ht="11.25" customHeight="1" x14ac:dyDescent="0.2">
      <c r="A6" s="251"/>
      <c r="B6" s="251"/>
      <c r="C6" s="249"/>
      <c r="D6" s="355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243</v>
      </c>
      <c r="D7" s="354" t="s">
        <v>364</v>
      </c>
      <c r="E7" s="353" t="s">
        <v>363</v>
      </c>
      <c r="F7" s="89"/>
      <c r="G7" s="89"/>
      <c r="H7" s="89"/>
    </row>
    <row r="8" spans="1:8" x14ac:dyDescent="0.2">
      <c r="A8" s="238" t="s">
        <v>729</v>
      </c>
      <c r="B8" s="238" t="s">
        <v>730</v>
      </c>
      <c r="C8" s="254">
        <v>1689575.29</v>
      </c>
      <c r="D8" s="352">
        <f>C8/C109</f>
        <v>8.3826835405158368E-2</v>
      </c>
      <c r="E8" s="351"/>
    </row>
    <row r="9" spans="1:8" x14ac:dyDescent="0.2">
      <c r="A9" s="238" t="s">
        <v>731</v>
      </c>
      <c r="B9" s="238" t="s">
        <v>732</v>
      </c>
      <c r="C9" s="254">
        <v>632600.07999999996</v>
      </c>
      <c r="D9" s="352">
        <f>C9/C109</f>
        <v>3.1385912836976927E-2</v>
      </c>
      <c r="E9" s="351"/>
    </row>
    <row r="10" spans="1:8" x14ac:dyDescent="0.2">
      <c r="A10" s="238" t="s">
        <v>733</v>
      </c>
      <c r="B10" s="238" t="s">
        <v>734</v>
      </c>
      <c r="C10" s="254">
        <v>2749570</v>
      </c>
      <c r="D10" s="352">
        <f>C10/C109</f>
        <v>0.13641756788770348</v>
      </c>
      <c r="E10" s="351"/>
    </row>
    <row r="11" spans="1:8" x14ac:dyDescent="0.2">
      <c r="A11" s="238" t="s">
        <v>735</v>
      </c>
      <c r="B11" s="238" t="s">
        <v>736</v>
      </c>
      <c r="C11" s="254">
        <v>8400</v>
      </c>
      <c r="D11" s="352">
        <f>C11/C109</f>
        <v>4.1675882783733789E-4</v>
      </c>
      <c r="E11" s="351"/>
    </row>
    <row r="12" spans="1:8" x14ac:dyDescent="0.2">
      <c r="A12" s="238" t="s">
        <v>737</v>
      </c>
      <c r="B12" s="238" t="s">
        <v>738</v>
      </c>
      <c r="C12" s="254">
        <v>12205.29</v>
      </c>
      <c r="D12" s="352">
        <f>C12/C109</f>
        <v>6.0555504212080741E-4</v>
      </c>
      <c r="E12" s="351"/>
    </row>
    <row r="13" spans="1:8" x14ac:dyDescent="0.2">
      <c r="A13" s="238" t="s">
        <v>739</v>
      </c>
      <c r="B13" s="238" t="s">
        <v>740</v>
      </c>
      <c r="C13" s="254">
        <v>126758.95</v>
      </c>
      <c r="D13" s="352">
        <f>C13/C109</f>
        <v>6.2890370737966337E-3</v>
      </c>
      <c r="E13" s="351"/>
    </row>
    <row r="14" spans="1:8" x14ac:dyDescent="0.2">
      <c r="A14" s="238" t="s">
        <v>741</v>
      </c>
      <c r="B14" s="238" t="s">
        <v>742</v>
      </c>
      <c r="C14" s="254">
        <v>196386.43</v>
      </c>
      <c r="D14" s="352">
        <f>C14/C109</f>
        <v>9.7435450440427861E-3</v>
      </c>
      <c r="E14" s="351"/>
    </row>
    <row r="15" spans="1:8" x14ac:dyDescent="0.2">
      <c r="A15" s="238" t="s">
        <v>743</v>
      </c>
      <c r="B15" s="238" t="s">
        <v>744</v>
      </c>
      <c r="C15" s="254">
        <v>742285.83</v>
      </c>
      <c r="D15" s="352">
        <f>C15/C109</f>
        <v>3.6827877670364932E-2</v>
      </c>
      <c r="E15" s="351"/>
    </row>
    <row r="16" spans="1:8" x14ac:dyDescent="0.2">
      <c r="A16" s="238" t="s">
        <v>745</v>
      </c>
      <c r="B16" s="238" t="s">
        <v>746</v>
      </c>
      <c r="C16" s="254">
        <v>32931.26</v>
      </c>
      <c r="D16" s="352">
        <f>C16/C109</f>
        <v>1.6338563472388825E-3</v>
      </c>
      <c r="E16" s="351"/>
    </row>
    <row r="17" spans="1:5" x14ac:dyDescent="0.2">
      <c r="A17" s="238" t="s">
        <v>747</v>
      </c>
      <c r="B17" s="238" t="s">
        <v>748</v>
      </c>
      <c r="C17" s="254">
        <v>81754.350000000006</v>
      </c>
      <c r="D17" s="352">
        <f>C17/C109</f>
        <v>4.0561722710242224E-3</v>
      </c>
      <c r="E17" s="351"/>
    </row>
    <row r="18" spans="1:5" x14ac:dyDescent="0.2">
      <c r="A18" s="238" t="s">
        <v>749</v>
      </c>
      <c r="B18" s="238" t="s">
        <v>750</v>
      </c>
      <c r="C18" s="254">
        <v>985720.1</v>
      </c>
      <c r="D18" s="352">
        <f>C18/C109</f>
        <v>4.8905661125202796E-2</v>
      </c>
      <c r="E18" s="351"/>
    </row>
    <row r="19" spans="1:5" x14ac:dyDescent="0.2">
      <c r="A19" s="238" t="s">
        <v>751</v>
      </c>
      <c r="B19" s="238" t="s">
        <v>752</v>
      </c>
      <c r="C19" s="254">
        <v>41944.37</v>
      </c>
      <c r="D19" s="352">
        <f>C19/C109</f>
        <v>2.0810341042351906E-3</v>
      </c>
      <c r="E19" s="351"/>
    </row>
    <row r="20" spans="1:5" x14ac:dyDescent="0.2">
      <c r="A20" s="238" t="s">
        <v>753</v>
      </c>
      <c r="B20" s="238" t="s">
        <v>754</v>
      </c>
      <c r="C20" s="254">
        <v>12695</v>
      </c>
      <c r="D20" s="352">
        <f>C20/C109</f>
        <v>6.298515856422624E-4</v>
      </c>
      <c r="E20" s="351"/>
    </row>
    <row r="21" spans="1:5" x14ac:dyDescent="0.2">
      <c r="A21" s="238" t="s">
        <v>755</v>
      </c>
      <c r="B21" s="238" t="s">
        <v>756</v>
      </c>
      <c r="C21" s="254">
        <v>40554.269999999997</v>
      </c>
      <c r="D21" s="352">
        <f>C21/C109</f>
        <v>2.0120654796427283E-3</v>
      </c>
      <c r="E21" s="351"/>
    </row>
    <row r="22" spans="1:5" x14ac:dyDescent="0.2">
      <c r="A22" s="238" t="s">
        <v>757</v>
      </c>
      <c r="B22" s="238" t="s">
        <v>758</v>
      </c>
      <c r="C22" s="254">
        <v>36337.07</v>
      </c>
      <c r="D22" s="352">
        <f>C22/C109</f>
        <v>1.8028327024099161E-3</v>
      </c>
      <c r="E22" s="351"/>
    </row>
    <row r="23" spans="1:5" x14ac:dyDescent="0.2">
      <c r="A23" s="238" t="s">
        <v>759</v>
      </c>
      <c r="B23" s="238" t="s">
        <v>760</v>
      </c>
      <c r="C23" s="254">
        <v>7220.69</v>
      </c>
      <c r="D23" s="352">
        <f>C23/C109</f>
        <v>3.5824836911628417E-4</v>
      </c>
      <c r="E23" s="351"/>
    </row>
    <row r="24" spans="1:5" x14ac:dyDescent="0.2">
      <c r="A24" s="238" t="s">
        <v>761</v>
      </c>
      <c r="B24" s="238" t="s">
        <v>762</v>
      </c>
      <c r="C24" s="254">
        <v>27502</v>
      </c>
      <c r="D24" s="352">
        <f>C24/C109</f>
        <v>1.3644882479979126E-3</v>
      </c>
      <c r="E24" s="351"/>
    </row>
    <row r="25" spans="1:5" x14ac:dyDescent="0.2">
      <c r="A25" s="238" t="s">
        <v>763</v>
      </c>
      <c r="B25" s="238" t="s">
        <v>764</v>
      </c>
      <c r="C25" s="254">
        <v>40198</v>
      </c>
      <c r="D25" s="352">
        <f>C25/C109</f>
        <v>1.9943894477863463E-3</v>
      </c>
      <c r="E25" s="351"/>
    </row>
    <row r="26" spans="1:5" x14ac:dyDescent="0.2">
      <c r="A26" s="238" t="s">
        <v>765</v>
      </c>
      <c r="B26" s="238" t="s">
        <v>766</v>
      </c>
      <c r="C26" s="254">
        <v>51337.62</v>
      </c>
      <c r="D26" s="352">
        <f>C26/C109</f>
        <v>2.5470721827569854E-3</v>
      </c>
      <c r="E26" s="351"/>
    </row>
    <row r="27" spans="1:5" x14ac:dyDescent="0.2">
      <c r="A27" s="238" t="s">
        <v>767</v>
      </c>
      <c r="B27" s="238" t="s">
        <v>768</v>
      </c>
      <c r="C27" s="254">
        <v>6435.34</v>
      </c>
      <c r="D27" s="352">
        <f>C27/C109</f>
        <v>3.1928389942080168E-4</v>
      </c>
      <c r="E27" s="351"/>
    </row>
    <row r="28" spans="1:5" x14ac:dyDescent="0.2">
      <c r="A28" s="238" t="s">
        <v>769</v>
      </c>
      <c r="B28" s="238" t="s">
        <v>770</v>
      </c>
      <c r="C28" s="254">
        <v>29498.880000000001</v>
      </c>
      <c r="D28" s="352">
        <f>C28/C109</f>
        <v>1.4635617442040822E-3</v>
      </c>
      <c r="E28" s="351"/>
    </row>
    <row r="29" spans="1:5" x14ac:dyDescent="0.2">
      <c r="A29" s="238" t="s">
        <v>771</v>
      </c>
      <c r="B29" s="238" t="s">
        <v>772</v>
      </c>
      <c r="C29" s="254">
        <v>5800</v>
      </c>
      <c r="D29" s="352">
        <f>C29/C109</f>
        <v>2.8776204779244757E-4</v>
      </c>
      <c r="E29" s="351"/>
    </row>
    <row r="30" spans="1:5" x14ac:dyDescent="0.2">
      <c r="A30" s="238" t="s">
        <v>773</v>
      </c>
      <c r="B30" s="238" t="s">
        <v>774</v>
      </c>
      <c r="C30" s="254">
        <v>89454</v>
      </c>
      <c r="D30" s="352">
        <f>C30/C109</f>
        <v>4.4381838315906219E-3</v>
      </c>
      <c r="E30" s="351"/>
    </row>
    <row r="31" spans="1:5" x14ac:dyDescent="0.2">
      <c r="A31" s="238" t="s">
        <v>775</v>
      </c>
      <c r="B31" s="238" t="s">
        <v>776</v>
      </c>
      <c r="C31" s="254">
        <v>890326.56</v>
      </c>
      <c r="D31" s="352">
        <f>C31/C109</f>
        <v>4.4172792087863011E-2</v>
      </c>
      <c r="E31" s="351"/>
    </row>
    <row r="32" spans="1:5" x14ac:dyDescent="0.2">
      <c r="A32" s="238" t="s">
        <v>777</v>
      </c>
      <c r="B32" s="238" t="s">
        <v>778</v>
      </c>
      <c r="C32" s="254">
        <v>105612.5</v>
      </c>
      <c r="D32" s="352">
        <f>C32/C109</f>
        <v>5.2398740124965293E-3</v>
      </c>
      <c r="E32" s="351"/>
    </row>
    <row r="33" spans="1:5" x14ac:dyDescent="0.2">
      <c r="A33" s="238" t="s">
        <v>779</v>
      </c>
      <c r="B33" s="238" t="s">
        <v>780</v>
      </c>
      <c r="C33" s="254">
        <v>459185.45</v>
      </c>
      <c r="D33" s="352">
        <f>C33/C109</f>
        <v>2.2782094035947682E-2</v>
      </c>
      <c r="E33" s="351"/>
    </row>
    <row r="34" spans="1:5" x14ac:dyDescent="0.2">
      <c r="A34" s="238" t="s">
        <v>781</v>
      </c>
      <c r="B34" s="238" t="s">
        <v>782</v>
      </c>
      <c r="C34" s="254">
        <v>68912.7</v>
      </c>
      <c r="D34" s="352">
        <f>C34/C109</f>
        <v>3.419044770845966E-3</v>
      </c>
      <c r="E34" s="351"/>
    </row>
    <row r="35" spans="1:5" x14ac:dyDescent="0.2">
      <c r="A35" s="238" t="s">
        <v>783</v>
      </c>
      <c r="B35" s="238" t="s">
        <v>784</v>
      </c>
      <c r="C35" s="254">
        <v>7459.92</v>
      </c>
      <c r="D35" s="352">
        <f>C35/C109</f>
        <v>3.7011756130479924E-4</v>
      </c>
      <c r="E35" s="351"/>
    </row>
    <row r="36" spans="1:5" x14ac:dyDescent="0.2">
      <c r="A36" s="238" t="s">
        <v>785</v>
      </c>
      <c r="B36" s="238" t="s">
        <v>786</v>
      </c>
      <c r="C36" s="254">
        <v>25065.51</v>
      </c>
      <c r="D36" s="352">
        <f>C36/C109</f>
        <v>1.2436038769934607E-3</v>
      </c>
      <c r="E36" s="351"/>
    </row>
    <row r="37" spans="1:5" x14ac:dyDescent="0.2">
      <c r="A37" s="238" t="s">
        <v>787</v>
      </c>
      <c r="B37" s="238" t="s">
        <v>788</v>
      </c>
      <c r="C37" s="254">
        <v>2040</v>
      </c>
      <c r="D37" s="352">
        <f>C37/C109</f>
        <v>1.0121285818906778E-4</v>
      </c>
      <c r="E37" s="351"/>
    </row>
    <row r="38" spans="1:5" x14ac:dyDescent="0.2">
      <c r="A38" s="238" t="s">
        <v>789</v>
      </c>
      <c r="B38" s="238" t="s">
        <v>790</v>
      </c>
      <c r="C38" s="254">
        <v>3950.96</v>
      </c>
      <c r="D38" s="352">
        <f>C38/C109</f>
        <v>1.9602350695621529E-4</v>
      </c>
      <c r="E38" s="351"/>
    </row>
    <row r="39" spans="1:5" x14ac:dyDescent="0.2">
      <c r="A39" s="238" t="s">
        <v>791</v>
      </c>
      <c r="B39" s="238" t="s">
        <v>792</v>
      </c>
      <c r="C39" s="254">
        <v>207663.13</v>
      </c>
      <c r="D39" s="352">
        <f>C39/C109</f>
        <v>1.0303028886170561E-2</v>
      </c>
      <c r="E39" s="351"/>
    </row>
    <row r="40" spans="1:5" x14ac:dyDescent="0.2">
      <c r="A40" s="238" t="s">
        <v>793</v>
      </c>
      <c r="B40" s="238" t="s">
        <v>794</v>
      </c>
      <c r="C40" s="254">
        <v>319825.64</v>
      </c>
      <c r="D40" s="352">
        <f>C40/C109</f>
        <v>1.5867876052229335E-2</v>
      </c>
      <c r="E40" s="351"/>
    </row>
    <row r="41" spans="1:5" x14ac:dyDescent="0.2">
      <c r="A41" s="238" t="s">
        <v>795</v>
      </c>
      <c r="B41" s="238" t="s">
        <v>796</v>
      </c>
      <c r="C41" s="254">
        <v>6711369.9699999997</v>
      </c>
      <c r="D41" s="352">
        <f>C41/C109</f>
        <v>0.33297889069998921</v>
      </c>
      <c r="E41" s="351"/>
    </row>
    <row r="42" spans="1:5" x14ac:dyDescent="0.2">
      <c r="A42" s="238" t="s">
        <v>797</v>
      </c>
      <c r="B42" s="238" t="s">
        <v>798</v>
      </c>
      <c r="C42" s="254">
        <v>62849.24</v>
      </c>
      <c r="D42" s="352">
        <f>C42/C109</f>
        <v>3.1182113801032775E-3</v>
      </c>
      <c r="E42" s="351"/>
    </row>
    <row r="43" spans="1:5" x14ac:dyDescent="0.2">
      <c r="A43" s="238" t="s">
        <v>799</v>
      </c>
      <c r="B43" s="238" t="s">
        <v>800</v>
      </c>
      <c r="C43" s="254">
        <v>16008.84</v>
      </c>
      <c r="D43" s="352">
        <f>C43/C109</f>
        <v>7.942649277899391E-4</v>
      </c>
      <c r="E43" s="351"/>
    </row>
    <row r="44" spans="1:5" x14ac:dyDescent="0.2">
      <c r="A44" s="238" t="s">
        <v>801</v>
      </c>
      <c r="B44" s="238" t="s">
        <v>802</v>
      </c>
      <c r="C44" s="254">
        <v>5886.2</v>
      </c>
      <c r="D44" s="352">
        <f>C44/C109</f>
        <v>2.9203878719239742E-4</v>
      </c>
      <c r="E44" s="351"/>
    </row>
    <row r="45" spans="1:5" x14ac:dyDescent="0.2">
      <c r="A45" s="238" t="s">
        <v>803</v>
      </c>
      <c r="B45" s="238" t="s">
        <v>804</v>
      </c>
      <c r="C45" s="254">
        <v>102</v>
      </c>
      <c r="D45" s="352">
        <f>C45/C109</f>
        <v>5.0606429094533888E-6</v>
      </c>
      <c r="E45" s="351"/>
    </row>
    <row r="46" spans="1:5" x14ac:dyDescent="0.2">
      <c r="A46" s="238" t="s">
        <v>805</v>
      </c>
      <c r="B46" s="238" t="s">
        <v>806</v>
      </c>
      <c r="C46" s="254">
        <v>12709</v>
      </c>
      <c r="D46" s="352">
        <f>C46/C109</f>
        <v>6.3054618368865798E-4</v>
      </c>
      <c r="E46" s="351"/>
    </row>
    <row r="47" spans="1:5" x14ac:dyDescent="0.2">
      <c r="A47" s="238" t="s">
        <v>807</v>
      </c>
      <c r="B47" s="238" t="s">
        <v>808</v>
      </c>
      <c r="C47" s="254">
        <v>25142.76</v>
      </c>
      <c r="D47" s="352">
        <f>C47/C109</f>
        <v>1.2474365697851791E-3</v>
      </c>
      <c r="E47" s="351"/>
    </row>
    <row r="48" spans="1:5" x14ac:dyDescent="0.2">
      <c r="A48" s="238" t="s">
        <v>809</v>
      </c>
      <c r="B48" s="238" t="s">
        <v>810</v>
      </c>
      <c r="C48" s="254">
        <v>24845</v>
      </c>
      <c r="D48" s="352">
        <f>C48/C109</f>
        <v>1.2326634616212689E-3</v>
      </c>
      <c r="E48" s="351"/>
    </row>
    <row r="49" spans="1:5" x14ac:dyDescent="0.2">
      <c r="A49" s="238" t="s">
        <v>811</v>
      </c>
      <c r="B49" s="238" t="s">
        <v>812</v>
      </c>
      <c r="C49" s="254">
        <v>12950</v>
      </c>
      <c r="D49" s="352">
        <f>C49/C109</f>
        <v>6.4250319291589593E-4</v>
      </c>
      <c r="E49" s="351"/>
    </row>
    <row r="50" spans="1:5" x14ac:dyDescent="0.2">
      <c r="A50" s="238" t="s">
        <v>813</v>
      </c>
      <c r="B50" s="238" t="s">
        <v>814</v>
      </c>
      <c r="C50" s="254">
        <v>45000</v>
      </c>
      <c r="D50" s="352">
        <f>C50/C109</f>
        <v>2.2326365777000246E-3</v>
      </c>
      <c r="E50" s="351"/>
    </row>
    <row r="51" spans="1:5" x14ac:dyDescent="0.2">
      <c r="A51" s="238" t="s">
        <v>815</v>
      </c>
      <c r="B51" s="238" t="s">
        <v>816</v>
      </c>
      <c r="C51" s="254">
        <v>283000</v>
      </c>
      <c r="D51" s="352">
        <f>C51/C109</f>
        <v>1.4040803366424598E-2</v>
      </c>
      <c r="E51" s="351"/>
    </row>
    <row r="52" spans="1:5" x14ac:dyDescent="0.2">
      <c r="A52" s="238" t="s">
        <v>817</v>
      </c>
      <c r="B52" s="238" t="s">
        <v>818</v>
      </c>
      <c r="C52" s="254">
        <v>124206.9</v>
      </c>
      <c r="D52" s="352">
        <f>C52/C109</f>
        <v>6.1624192920606479E-3</v>
      </c>
      <c r="E52" s="351"/>
    </row>
    <row r="53" spans="1:5" x14ac:dyDescent="0.2">
      <c r="A53" s="238" t="s">
        <v>819</v>
      </c>
      <c r="B53" s="238" t="s">
        <v>820</v>
      </c>
      <c r="C53" s="254">
        <v>19631.080000000002</v>
      </c>
      <c r="D53" s="352">
        <f>C53/C109</f>
        <v>9.739792726167866E-4</v>
      </c>
      <c r="E53" s="351"/>
    </row>
    <row r="54" spans="1:5" x14ac:dyDescent="0.2">
      <c r="A54" s="238" t="s">
        <v>821</v>
      </c>
      <c r="B54" s="238" t="s">
        <v>822</v>
      </c>
      <c r="C54" s="254">
        <v>72166.61</v>
      </c>
      <c r="D54" s="352">
        <f>C54/C109</f>
        <v>3.580484737213608E-3</v>
      </c>
      <c r="E54" s="351"/>
    </row>
    <row r="55" spans="1:5" x14ac:dyDescent="0.2">
      <c r="A55" s="238" t="s">
        <v>823</v>
      </c>
      <c r="B55" s="238" t="s">
        <v>824</v>
      </c>
      <c r="C55" s="254">
        <v>5100</v>
      </c>
      <c r="D55" s="352">
        <f>C55/C109</f>
        <v>2.5303214547266943E-4</v>
      </c>
      <c r="E55" s="351"/>
    </row>
    <row r="56" spans="1:5" x14ac:dyDescent="0.2">
      <c r="A56" s="238" t="s">
        <v>825</v>
      </c>
      <c r="B56" s="238" t="s">
        <v>826</v>
      </c>
      <c r="C56" s="254">
        <v>155.16999999999999</v>
      </c>
      <c r="D56" s="352">
        <f>C56/C109</f>
        <v>7.6986270613713944E-6</v>
      </c>
      <c r="E56" s="351"/>
    </row>
    <row r="57" spans="1:5" x14ac:dyDescent="0.2">
      <c r="A57" s="238" t="s">
        <v>827</v>
      </c>
      <c r="B57" s="238" t="s">
        <v>828</v>
      </c>
      <c r="C57" s="254">
        <v>1000</v>
      </c>
      <c r="D57" s="352">
        <f>C57/C109</f>
        <v>4.9614146171111656E-5</v>
      </c>
      <c r="E57" s="351"/>
    </row>
    <row r="58" spans="1:5" x14ac:dyDescent="0.2">
      <c r="A58" s="238" t="s">
        <v>829</v>
      </c>
      <c r="B58" s="238" t="s">
        <v>830</v>
      </c>
      <c r="C58" s="254">
        <v>446913.68</v>
      </c>
      <c r="D58" s="352">
        <f>C58/C109</f>
        <v>2.2173240645389419E-2</v>
      </c>
      <c r="E58" s="351"/>
    </row>
    <row r="59" spans="1:5" x14ac:dyDescent="0.2">
      <c r="A59" s="238" t="s">
        <v>831</v>
      </c>
      <c r="B59" s="238" t="s">
        <v>832</v>
      </c>
      <c r="C59" s="254">
        <v>138547.5</v>
      </c>
      <c r="D59" s="352">
        <f>C59/C109</f>
        <v>6.8739159166420916E-3</v>
      </c>
      <c r="E59" s="351"/>
    </row>
    <row r="60" spans="1:5" x14ac:dyDescent="0.2">
      <c r="A60" s="238" t="s">
        <v>833</v>
      </c>
      <c r="B60" s="238" t="s">
        <v>834</v>
      </c>
      <c r="C60" s="254">
        <v>61386.21</v>
      </c>
      <c r="D60" s="352">
        <f>C60/C109</f>
        <v>3.0456243958305561E-3</v>
      </c>
      <c r="E60" s="351"/>
    </row>
    <row r="61" spans="1:5" x14ac:dyDescent="0.2">
      <c r="A61" s="238" t="s">
        <v>835</v>
      </c>
      <c r="B61" s="238" t="s">
        <v>836</v>
      </c>
      <c r="C61" s="254">
        <v>2700</v>
      </c>
      <c r="D61" s="352">
        <f>C61/C109</f>
        <v>1.3395819466200146E-4</v>
      </c>
      <c r="E61" s="351"/>
    </row>
    <row r="62" spans="1:5" x14ac:dyDescent="0.2">
      <c r="A62" s="238" t="s">
        <v>837</v>
      </c>
      <c r="B62" s="238" t="s">
        <v>838</v>
      </c>
      <c r="C62" s="254">
        <v>4500</v>
      </c>
      <c r="D62" s="352">
        <f>C62/C109</f>
        <v>2.2326365777000244E-4</v>
      </c>
      <c r="E62" s="351"/>
    </row>
    <row r="63" spans="1:5" x14ac:dyDescent="0.2">
      <c r="A63" s="238" t="s">
        <v>839</v>
      </c>
      <c r="B63" s="238" t="s">
        <v>840</v>
      </c>
      <c r="C63" s="254">
        <v>59188.15</v>
      </c>
      <c r="D63" s="352">
        <f>C63/C109</f>
        <v>2.9365695256976824E-3</v>
      </c>
      <c r="E63" s="351"/>
    </row>
    <row r="64" spans="1:5" x14ac:dyDescent="0.2">
      <c r="A64" s="238" t="s">
        <v>841</v>
      </c>
      <c r="B64" s="238" t="s">
        <v>842</v>
      </c>
      <c r="C64" s="254">
        <v>142</v>
      </c>
      <c r="D64" s="352">
        <f>C64/C109</f>
        <v>7.0452087562978548E-6</v>
      </c>
      <c r="E64" s="351"/>
    </row>
    <row r="65" spans="1:5" x14ac:dyDescent="0.2">
      <c r="A65" s="238" t="s">
        <v>843</v>
      </c>
      <c r="B65" s="238" t="s">
        <v>844</v>
      </c>
      <c r="C65" s="254">
        <v>2397.0500000000002</v>
      </c>
      <c r="D65" s="352">
        <f>C65/C109</f>
        <v>1.189275890794632E-4</v>
      </c>
      <c r="E65" s="351"/>
    </row>
    <row r="66" spans="1:5" x14ac:dyDescent="0.2">
      <c r="A66" s="238" t="s">
        <v>845</v>
      </c>
      <c r="B66" s="238" t="s">
        <v>846</v>
      </c>
      <c r="C66" s="254">
        <v>2585.34</v>
      </c>
      <c r="D66" s="352">
        <f>C66/C109</f>
        <v>1.2826943666202181E-4</v>
      </c>
      <c r="E66" s="351"/>
    </row>
    <row r="67" spans="1:5" x14ac:dyDescent="0.2">
      <c r="A67" s="238" t="s">
        <v>847</v>
      </c>
      <c r="B67" s="238" t="s">
        <v>848</v>
      </c>
      <c r="C67" s="254">
        <v>661.21</v>
      </c>
      <c r="D67" s="352">
        <f>C67/C109</f>
        <v>3.2805369589800742E-5</v>
      </c>
      <c r="E67" s="351"/>
    </row>
    <row r="68" spans="1:5" x14ac:dyDescent="0.2">
      <c r="A68" s="238" t="s">
        <v>849</v>
      </c>
      <c r="B68" s="238" t="s">
        <v>850</v>
      </c>
      <c r="C68" s="254">
        <v>957385.46</v>
      </c>
      <c r="D68" s="352">
        <f>C68/C109</f>
        <v>4.749986215453697E-2</v>
      </c>
      <c r="E68" s="351"/>
    </row>
    <row r="69" spans="1:5" x14ac:dyDescent="0.2">
      <c r="A69" s="238" t="s">
        <v>851</v>
      </c>
      <c r="B69" s="238" t="s">
        <v>852</v>
      </c>
      <c r="C69" s="254">
        <v>13161.3</v>
      </c>
      <c r="D69" s="352">
        <f>C69/C109</f>
        <v>6.5298666200185181E-4</v>
      </c>
      <c r="E69" s="351"/>
    </row>
    <row r="70" spans="1:5" x14ac:dyDescent="0.2">
      <c r="A70" s="238" t="s">
        <v>853</v>
      </c>
      <c r="B70" s="238" t="s">
        <v>854</v>
      </c>
      <c r="C70" s="254">
        <v>112618</v>
      </c>
      <c r="D70" s="352">
        <f>C70/C109</f>
        <v>5.5874459134982526E-3</v>
      </c>
      <c r="E70" s="351"/>
    </row>
    <row r="71" spans="1:5" x14ac:dyDescent="0.2">
      <c r="A71" s="238" t="s">
        <v>855</v>
      </c>
      <c r="B71" s="238" t="s">
        <v>856</v>
      </c>
      <c r="C71" s="254">
        <v>42481.17</v>
      </c>
      <c r="D71" s="352">
        <f>C71/C109</f>
        <v>2.1076669778998434E-3</v>
      </c>
      <c r="E71" s="351"/>
    </row>
    <row r="72" spans="1:5" x14ac:dyDescent="0.2">
      <c r="A72" s="238" t="s">
        <v>857</v>
      </c>
      <c r="B72" s="238" t="s">
        <v>858</v>
      </c>
      <c r="C72" s="254">
        <v>9529.85</v>
      </c>
      <c r="D72" s="352">
        <f>C72/C109</f>
        <v>4.7281537088876839E-4</v>
      </c>
      <c r="E72" s="351"/>
    </row>
    <row r="73" spans="1:5" x14ac:dyDescent="0.2">
      <c r="A73" s="238" t="s">
        <v>859</v>
      </c>
      <c r="B73" s="238" t="s">
        <v>551</v>
      </c>
      <c r="C73" s="254">
        <v>4522.28</v>
      </c>
      <c r="D73" s="352">
        <f>C73/C109</f>
        <v>2.243690609466948E-4</v>
      </c>
      <c r="E73" s="351"/>
    </row>
    <row r="74" spans="1:5" x14ac:dyDescent="0.2">
      <c r="A74" s="238" t="s">
        <v>860</v>
      </c>
      <c r="B74" s="238" t="s">
        <v>553</v>
      </c>
      <c r="C74" s="254">
        <v>86936</v>
      </c>
      <c r="D74" s="352">
        <f>C74/C109</f>
        <v>4.3132554115317629E-3</v>
      </c>
      <c r="E74" s="351"/>
    </row>
    <row r="75" spans="1:5" x14ac:dyDescent="0.2">
      <c r="A75" s="238" t="s">
        <v>861</v>
      </c>
      <c r="B75" s="238" t="s">
        <v>555</v>
      </c>
      <c r="C75" s="254">
        <v>1874.21</v>
      </c>
      <c r="D75" s="352">
        <f>C75/C109</f>
        <v>9.2987328895359172E-5</v>
      </c>
      <c r="E75" s="351"/>
    </row>
    <row r="76" spans="1:5" x14ac:dyDescent="0.2">
      <c r="A76" s="238" t="s">
        <v>862</v>
      </c>
      <c r="B76" s="238" t="s">
        <v>557</v>
      </c>
      <c r="C76" s="254">
        <v>1440</v>
      </c>
      <c r="D76" s="352">
        <f>C76/C109</f>
        <v>7.1444370486400784E-5</v>
      </c>
      <c r="E76" s="351"/>
    </row>
    <row r="77" spans="1:5" x14ac:dyDescent="0.2">
      <c r="A77" s="238" t="s">
        <v>863</v>
      </c>
      <c r="B77" s="238" t="s">
        <v>559</v>
      </c>
      <c r="C77" s="254">
        <v>530076.06999999995</v>
      </c>
      <c r="D77" s="352">
        <f>C77/C109</f>
        <v>2.6299271618788412E-2</v>
      </c>
      <c r="E77" s="351"/>
    </row>
    <row r="78" spans="1:5" x14ac:dyDescent="0.2">
      <c r="A78" s="238" t="s">
        <v>864</v>
      </c>
      <c r="B78" s="238" t="s">
        <v>561</v>
      </c>
      <c r="C78" s="254">
        <v>9556.1</v>
      </c>
      <c r="D78" s="352">
        <f>C78/C109</f>
        <v>4.741177422257601E-4</v>
      </c>
      <c r="E78" s="351"/>
    </row>
    <row r="79" spans="1:5" x14ac:dyDescent="0.2">
      <c r="A79" s="238" t="s">
        <v>865</v>
      </c>
      <c r="B79" s="238" t="s">
        <v>563</v>
      </c>
      <c r="C79" s="254">
        <v>15658.93</v>
      </c>
      <c r="D79" s="352">
        <f>C79/C109</f>
        <v>7.7690444190320546E-4</v>
      </c>
      <c r="E79" s="351"/>
    </row>
    <row r="80" spans="1:5" x14ac:dyDescent="0.2">
      <c r="A80" s="238" t="s">
        <v>866</v>
      </c>
      <c r="B80" s="238" t="s">
        <v>565</v>
      </c>
      <c r="C80" s="254">
        <v>852.7</v>
      </c>
      <c r="D80" s="352">
        <f>C80/C109</f>
        <v>4.230598244010691E-5</v>
      </c>
      <c r="E80" s="351"/>
    </row>
    <row r="81" spans="1:5" x14ac:dyDescent="0.2">
      <c r="A81" s="238" t="s">
        <v>867</v>
      </c>
      <c r="B81" s="238" t="s">
        <v>567</v>
      </c>
      <c r="C81" s="254">
        <v>98273.55</v>
      </c>
      <c r="D81" s="352">
        <f>C81/C109</f>
        <v>4.8757582744540498E-3</v>
      </c>
      <c r="E81" s="351"/>
    </row>
    <row r="82" spans="1:5" x14ac:dyDescent="0.2">
      <c r="A82" s="238" t="s">
        <v>868</v>
      </c>
      <c r="B82" s="238" t="s">
        <v>569</v>
      </c>
      <c r="C82" s="254">
        <v>18531.02</v>
      </c>
      <c r="D82" s="352">
        <f>C82/C109</f>
        <v>9.1940073497979351E-4</v>
      </c>
      <c r="E82" s="351"/>
    </row>
    <row r="83" spans="1:5" x14ac:dyDescent="0.2">
      <c r="A83" s="238" t="s">
        <v>869</v>
      </c>
      <c r="B83" s="238" t="s">
        <v>571</v>
      </c>
      <c r="C83" s="254">
        <v>225313.35</v>
      </c>
      <c r="D83" s="352">
        <f>C83/C109</f>
        <v>1.117872948120284E-2</v>
      </c>
      <c r="E83" s="351"/>
    </row>
    <row r="84" spans="1:5" x14ac:dyDescent="0.2">
      <c r="A84" s="238" t="s">
        <v>870</v>
      </c>
      <c r="B84" s="238" t="s">
        <v>871</v>
      </c>
      <c r="C84" s="254">
        <v>31000</v>
      </c>
      <c r="D84" s="352">
        <f>C84/C109</f>
        <v>1.5380385313044612E-3</v>
      </c>
      <c r="E84" s="351"/>
    </row>
    <row r="85" spans="1:5" x14ac:dyDescent="0.2">
      <c r="A85" s="238" t="s">
        <v>872</v>
      </c>
      <c r="B85" s="238" t="s">
        <v>873</v>
      </c>
      <c r="C85" s="254">
        <v>5427.1</v>
      </c>
      <c r="D85" s="352">
        <f>C85/C109</f>
        <v>2.6926093268524008E-4</v>
      </c>
      <c r="E85" s="351"/>
    </row>
    <row r="86" spans="1:5" x14ac:dyDescent="0.2">
      <c r="A86" s="238" t="s">
        <v>874</v>
      </c>
      <c r="B86" s="238" t="s">
        <v>875</v>
      </c>
      <c r="C86" s="254">
        <v>67203.59</v>
      </c>
      <c r="D86" s="352">
        <f>C86/C109</f>
        <v>3.3342487374834573E-3</v>
      </c>
      <c r="E86" s="351"/>
    </row>
    <row r="87" spans="1:5" x14ac:dyDescent="0.2">
      <c r="A87" s="238" t="s">
        <v>876</v>
      </c>
      <c r="B87" s="238" t="s">
        <v>877</v>
      </c>
      <c r="C87" s="254">
        <v>45350.080000000002</v>
      </c>
      <c r="D87" s="352">
        <f>C87/C109</f>
        <v>2.2500054979916074E-3</v>
      </c>
      <c r="E87" s="351"/>
    </row>
    <row r="88" spans="1:5" x14ac:dyDescent="0.2">
      <c r="A88" s="238"/>
      <c r="B88" s="238"/>
      <c r="C88" s="254"/>
      <c r="D88" s="352"/>
      <c r="E88" s="351"/>
    </row>
    <row r="89" spans="1:5" x14ac:dyDescent="0.2">
      <c r="A89" s="238"/>
      <c r="B89" s="238"/>
      <c r="C89" s="254"/>
      <c r="D89" s="352"/>
      <c r="E89" s="351"/>
    </row>
    <row r="90" spans="1:5" x14ac:dyDescent="0.2">
      <c r="A90" s="238"/>
      <c r="B90" s="238"/>
      <c r="C90" s="254"/>
      <c r="D90" s="352"/>
      <c r="E90" s="351"/>
    </row>
    <row r="91" spans="1:5" x14ac:dyDescent="0.2">
      <c r="A91" s="238"/>
      <c r="B91" s="238"/>
      <c r="C91" s="254"/>
      <c r="D91" s="352"/>
      <c r="E91" s="351"/>
    </row>
    <row r="92" spans="1:5" x14ac:dyDescent="0.2">
      <c r="A92" s="238"/>
      <c r="B92" s="238"/>
      <c r="C92" s="254"/>
      <c r="D92" s="352"/>
      <c r="E92" s="351"/>
    </row>
    <row r="93" spans="1:5" x14ac:dyDescent="0.2">
      <c r="A93" s="238"/>
      <c r="B93" s="238"/>
      <c r="C93" s="254"/>
      <c r="D93" s="352"/>
      <c r="E93" s="351"/>
    </row>
    <row r="94" spans="1:5" x14ac:dyDescent="0.2">
      <c r="A94" s="238"/>
      <c r="B94" s="238"/>
      <c r="C94" s="254"/>
      <c r="D94" s="352"/>
      <c r="E94" s="351"/>
    </row>
    <row r="95" spans="1:5" x14ac:dyDescent="0.2">
      <c r="A95" s="238"/>
      <c r="B95" s="238"/>
      <c r="C95" s="254"/>
      <c r="D95" s="352"/>
      <c r="E95" s="351"/>
    </row>
    <row r="96" spans="1:5" x14ac:dyDescent="0.2">
      <c r="A96" s="238"/>
      <c r="B96" s="238"/>
      <c r="C96" s="254"/>
      <c r="D96" s="352"/>
      <c r="E96" s="351"/>
    </row>
    <row r="97" spans="1:5" x14ac:dyDescent="0.2">
      <c r="A97" s="238"/>
      <c r="B97" s="238"/>
      <c r="C97" s="254"/>
      <c r="D97" s="352"/>
      <c r="E97" s="351"/>
    </row>
    <row r="98" spans="1:5" x14ac:dyDescent="0.2">
      <c r="A98" s="238"/>
      <c r="B98" s="238"/>
      <c r="C98" s="254"/>
      <c r="D98" s="352"/>
      <c r="E98" s="351"/>
    </row>
    <row r="99" spans="1:5" x14ac:dyDescent="0.2">
      <c r="A99" s="238"/>
      <c r="B99" s="238"/>
      <c r="C99" s="254"/>
      <c r="D99" s="352"/>
      <c r="E99" s="351"/>
    </row>
    <row r="100" spans="1:5" x14ac:dyDescent="0.2">
      <c r="A100" s="238"/>
      <c r="B100" s="238"/>
      <c r="C100" s="254"/>
      <c r="D100" s="352"/>
      <c r="E100" s="351"/>
    </row>
    <row r="101" spans="1:5" x14ac:dyDescent="0.2">
      <c r="A101" s="238"/>
      <c r="B101" s="238"/>
      <c r="C101" s="254"/>
      <c r="D101" s="352"/>
      <c r="E101" s="351"/>
    </row>
    <row r="102" spans="1:5" x14ac:dyDescent="0.2">
      <c r="A102" s="238"/>
      <c r="B102" s="238"/>
      <c r="C102" s="254"/>
      <c r="D102" s="352"/>
      <c r="E102" s="351"/>
    </row>
    <row r="103" spans="1:5" x14ac:dyDescent="0.2">
      <c r="A103" s="238"/>
      <c r="B103" s="238"/>
      <c r="C103" s="254"/>
      <c r="D103" s="352"/>
      <c r="E103" s="351"/>
    </row>
    <row r="104" spans="1:5" x14ac:dyDescent="0.2">
      <c r="A104" s="238"/>
      <c r="B104" s="238"/>
      <c r="C104" s="254"/>
      <c r="D104" s="352"/>
      <c r="E104" s="351"/>
    </row>
    <row r="105" spans="1:5" x14ac:dyDescent="0.2">
      <c r="A105" s="238"/>
      <c r="B105" s="238"/>
      <c r="C105" s="254"/>
      <c r="D105" s="352"/>
      <c r="E105" s="351"/>
    </row>
    <row r="106" spans="1:5" x14ac:dyDescent="0.2">
      <c r="A106" s="238"/>
      <c r="B106" s="238"/>
      <c r="C106" s="254"/>
      <c r="D106" s="352"/>
      <c r="E106" s="351"/>
    </row>
    <row r="107" spans="1:5" x14ac:dyDescent="0.2">
      <c r="A107" s="238"/>
      <c r="B107" s="238"/>
      <c r="C107" s="254"/>
      <c r="D107" s="352"/>
      <c r="E107" s="351"/>
    </row>
    <row r="108" spans="1:5" x14ac:dyDescent="0.2">
      <c r="A108" s="238"/>
      <c r="B108" s="238"/>
      <c r="C108" s="254"/>
      <c r="D108" s="352"/>
      <c r="E108" s="351"/>
    </row>
    <row r="109" spans="1:5" x14ac:dyDescent="0.2">
      <c r="A109" s="253"/>
      <c r="B109" s="253" t="s">
        <v>362</v>
      </c>
      <c r="C109" s="252">
        <f>SUM(C8:C108)</f>
        <v>20155541.860000007</v>
      </c>
      <c r="D109" s="350">
        <f>SUM(D8:D108)</f>
        <v>0.99999999999999956</v>
      </c>
      <c r="E109" s="312"/>
    </row>
    <row r="110" spans="1:5" x14ac:dyDescent="0.2">
      <c r="A110" s="349"/>
      <c r="B110" s="349"/>
      <c r="C110" s="348"/>
      <c r="D110" s="347"/>
      <c r="E110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56" t="s">
        <v>143</v>
      </c>
      <c r="B2" s="457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C19" sqref="C1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370</v>
      </c>
      <c r="B5" s="217"/>
      <c r="C5" s="13"/>
      <c r="D5" s="13"/>
      <c r="E5" s="13"/>
      <c r="G5" s="190" t="s">
        <v>369</v>
      </c>
    </row>
    <row r="6" spans="1:7" s="24" customFormat="1" x14ac:dyDescent="0.2">
      <c r="A6" s="281"/>
      <c r="B6" s="281"/>
      <c r="C6" s="23"/>
      <c r="D6" s="337"/>
      <c r="E6" s="337"/>
    </row>
    <row r="7" spans="1:7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368</v>
      </c>
      <c r="F7" s="316" t="s">
        <v>242</v>
      </c>
      <c r="G7" s="316" t="s">
        <v>340</v>
      </c>
    </row>
    <row r="8" spans="1:7" x14ac:dyDescent="0.2">
      <c r="A8" s="238" t="s">
        <v>878</v>
      </c>
      <c r="B8" s="238" t="s">
        <v>879</v>
      </c>
      <c r="C8" s="254">
        <v>-2002795.36</v>
      </c>
      <c r="D8" s="254">
        <v>-2002795.36</v>
      </c>
      <c r="E8" s="254">
        <v>0</v>
      </c>
      <c r="F8" s="315"/>
      <c r="G8" s="287"/>
    </row>
    <row r="9" spans="1:7" x14ac:dyDescent="0.2">
      <c r="A9" s="238" t="s">
        <v>880</v>
      </c>
      <c r="B9" s="238" t="s">
        <v>881</v>
      </c>
      <c r="C9" s="254">
        <v>-1596228.99</v>
      </c>
      <c r="D9" s="254">
        <v>-1596228.99</v>
      </c>
      <c r="E9" s="254">
        <v>0</v>
      </c>
      <c r="F9" s="254"/>
      <c r="G9" s="287"/>
    </row>
    <row r="10" spans="1:7" x14ac:dyDescent="0.2">
      <c r="A10" s="238" t="s">
        <v>882</v>
      </c>
      <c r="B10" s="238" t="s">
        <v>883</v>
      </c>
      <c r="C10" s="254">
        <v>-92054.38</v>
      </c>
      <c r="D10" s="254">
        <v>-92054.38</v>
      </c>
      <c r="E10" s="254">
        <v>0</v>
      </c>
      <c r="F10" s="287"/>
      <c r="G10" s="287"/>
    </row>
    <row r="11" spans="1:7" x14ac:dyDescent="0.2">
      <c r="A11" s="238" t="s">
        <v>884</v>
      </c>
      <c r="B11" s="238" t="s">
        <v>885</v>
      </c>
      <c r="C11" s="254">
        <v>-202373.24</v>
      </c>
      <c r="D11" s="254">
        <v>-202373.24</v>
      </c>
      <c r="E11" s="254">
        <v>0</v>
      </c>
      <c r="F11" s="287"/>
      <c r="G11" s="287"/>
    </row>
    <row r="12" spans="1:7" x14ac:dyDescent="0.2">
      <c r="A12" s="238" t="s">
        <v>886</v>
      </c>
      <c r="B12" s="238" t="s">
        <v>887</v>
      </c>
      <c r="C12" s="254">
        <v>5252090.92</v>
      </c>
      <c r="D12" s="254">
        <v>5245090.92</v>
      </c>
      <c r="E12" s="254">
        <v>-7000</v>
      </c>
      <c r="F12" s="287"/>
      <c r="G12" s="287"/>
    </row>
    <row r="13" spans="1:7" x14ac:dyDescent="0.2">
      <c r="A13" s="238"/>
      <c r="B13" s="238"/>
      <c r="C13" s="254"/>
      <c r="D13" s="254"/>
      <c r="E13" s="254"/>
      <c r="F13" s="287"/>
      <c r="G13" s="287"/>
    </row>
    <row r="14" spans="1:7" x14ac:dyDescent="0.2">
      <c r="A14" s="284"/>
      <c r="B14" s="253" t="s">
        <v>367</v>
      </c>
      <c r="C14" s="239">
        <f>SUM(C8:C13)</f>
        <v>1358638.9500000002</v>
      </c>
      <c r="D14" s="239">
        <f>SUM(D8:D13)</f>
        <v>1351638.9500000002</v>
      </c>
      <c r="E14" s="219">
        <f>SUM(E8:E13)</f>
        <v>-7000</v>
      </c>
      <c r="F14" s="359"/>
      <c r="G14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56" t="s">
        <v>143</v>
      </c>
      <c r="B2" s="457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2" zoomScaleNormal="100" zoomScaleSheetLayoutView="100" workbookViewId="0">
      <selection activeCell="H18" sqref="H1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373</v>
      </c>
      <c r="B5" s="217"/>
      <c r="C5" s="13"/>
      <c r="D5" s="13"/>
      <c r="E5" s="13"/>
      <c r="F5" s="190" t="s">
        <v>372</v>
      </c>
    </row>
    <row r="6" spans="1:6" s="24" customFormat="1" x14ac:dyDescent="0.2">
      <c r="A6" s="281"/>
      <c r="B6" s="281"/>
      <c r="C6" s="23"/>
      <c r="D6" s="337"/>
      <c r="E6" s="337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368</v>
      </c>
      <c r="F7" s="360" t="s">
        <v>340</v>
      </c>
    </row>
    <row r="8" spans="1:6" x14ac:dyDescent="0.2">
      <c r="A8" s="238" t="s">
        <v>888</v>
      </c>
      <c r="B8" s="238" t="s">
        <v>889</v>
      </c>
      <c r="C8" s="254">
        <v>1552244.52</v>
      </c>
      <c r="D8" s="254">
        <v>-138593.06</v>
      </c>
      <c r="E8" s="254">
        <v>-1690837.58</v>
      </c>
      <c r="F8" s="362">
        <v>0</v>
      </c>
    </row>
    <row r="9" spans="1:6" x14ac:dyDescent="0.2">
      <c r="A9" s="238" t="s">
        <v>888</v>
      </c>
      <c r="B9" s="238" t="s">
        <v>890</v>
      </c>
      <c r="C9" s="254">
        <v>12841662.279999999</v>
      </c>
      <c r="D9" s="254">
        <v>14393906.800000001</v>
      </c>
      <c r="E9" s="254">
        <v>1552244.52</v>
      </c>
      <c r="F9" s="362">
        <v>0</v>
      </c>
    </row>
    <row r="10" spans="1:6" x14ac:dyDescent="0.2">
      <c r="A10" s="238" t="s">
        <v>891</v>
      </c>
      <c r="B10" s="238" t="s">
        <v>892</v>
      </c>
      <c r="C10" s="254">
        <v>5179270.51</v>
      </c>
      <c r="D10" s="254">
        <v>5179270.51</v>
      </c>
      <c r="E10" s="254">
        <v>0</v>
      </c>
      <c r="F10" s="362">
        <v>0</v>
      </c>
    </row>
    <row r="11" spans="1:6" x14ac:dyDescent="0.2">
      <c r="A11" s="238" t="s">
        <v>893</v>
      </c>
      <c r="B11" s="238" t="s">
        <v>894</v>
      </c>
      <c r="C11" s="254">
        <v>258280.85</v>
      </c>
      <c r="D11" s="254">
        <v>258280.85</v>
      </c>
      <c r="E11" s="254">
        <v>0</v>
      </c>
      <c r="F11" s="362">
        <v>0</v>
      </c>
    </row>
    <row r="12" spans="1:6" x14ac:dyDescent="0.2">
      <c r="A12" s="238" t="s">
        <v>895</v>
      </c>
      <c r="B12" s="238" t="s">
        <v>896</v>
      </c>
      <c r="C12" s="254">
        <v>581615.24</v>
      </c>
      <c r="D12" s="254">
        <v>581615.24</v>
      </c>
      <c r="E12" s="254">
        <v>0</v>
      </c>
      <c r="F12" s="362">
        <v>0</v>
      </c>
    </row>
    <row r="13" spans="1:6" x14ac:dyDescent="0.2">
      <c r="A13" s="238" t="s">
        <v>897</v>
      </c>
      <c r="B13" s="238" t="s">
        <v>898</v>
      </c>
      <c r="C13" s="254">
        <v>-279040.28999999998</v>
      </c>
      <c r="D13" s="254">
        <v>-279040.28999999998</v>
      </c>
      <c r="E13" s="254">
        <v>0</v>
      </c>
      <c r="F13" s="362">
        <v>0</v>
      </c>
    </row>
    <row r="14" spans="1:6" x14ac:dyDescent="0.2">
      <c r="A14" s="238" t="s">
        <v>899</v>
      </c>
      <c r="B14" s="238" t="s">
        <v>900</v>
      </c>
      <c r="C14" s="254">
        <v>769782.32</v>
      </c>
      <c r="D14" s="254">
        <v>769782.32</v>
      </c>
      <c r="E14" s="254">
        <v>0</v>
      </c>
      <c r="F14" s="362">
        <v>0</v>
      </c>
    </row>
    <row r="15" spans="1:6" x14ac:dyDescent="0.2">
      <c r="A15" s="238" t="s">
        <v>901</v>
      </c>
      <c r="B15" s="238" t="s">
        <v>902</v>
      </c>
      <c r="C15" s="254">
        <v>376831.67</v>
      </c>
      <c r="D15" s="254">
        <v>376831.67</v>
      </c>
      <c r="E15" s="254">
        <v>0</v>
      </c>
      <c r="F15" s="362">
        <v>0</v>
      </c>
    </row>
    <row r="16" spans="1:6" x14ac:dyDescent="0.2">
      <c r="A16" s="238" t="s">
        <v>903</v>
      </c>
      <c r="B16" s="238" t="s">
        <v>904</v>
      </c>
      <c r="C16" s="254">
        <v>-301561.93</v>
      </c>
      <c r="D16" s="254">
        <v>-301561.93</v>
      </c>
      <c r="E16" s="254">
        <v>0</v>
      </c>
      <c r="F16" s="362">
        <v>0</v>
      </c>
    </row>
    <row r="17" spans="1:6" x14ac:dyDescent="0.2">
      <c r="A17" s="238" t="s">
        <v>905</v>
      </c>
      <c r="B17" s="238" t="s">
        <v>906</v>
      </c>
      <c r="C17" s="254">
        <v>-378903.32</v>
      </c>
      <c r="D17" s="254">
        <v>-378903.32</v>
      </c>
      <c r="E17" s="254">
        <v>0</v>
      </c>
      <c r="F17" s="362">
        <v>0</v>
      </c>
    </row>
    <row r="18" spans="1:6" x14ac:dyDescent="0.2">
      <c r="A18" s="238" t="s">
        <v>907</v>
      </c>
      <c r="B18" s="238" t="s">
        <v>908</v>
      </c>
      <c r="C18" s="254">
        <v>1458454.81</v>
      </c>
      <c r="D18" s="254">
        <v>1458454.81</v>
      </c>
      <c r="E18" s="254">
        <v>0</v>
      </c>
      <c r="F18" s="362">
        <v>0</v>
      </c>
    </row>
    <row r="19" spans="1:6" x14ac:dyDescent="0.2">
      <c r="A19" s="238" t="s">
        <v>909</v>
      </c>
      <c r="B19" s="238" t="s">
        <v>910</v>
      </c>
      <c r="C19" s="254">
        <v>444724.99</v>
      </c>
      <c r="D19" s="254">
        <v>444724.99</v>
      </c>
      <c r="E19" s="254">
        <v>0</v>
      </c>
      <c r="F19" s="362">
        <v>0</v>
      </c>
    </row>
    <row r="20" spans="1:6" x14ac:dyDescent="0.2">
      <c r="A20" s="238" t="s">
        <v>911</v>
      </c>
      <c r="B20" s="238" t="s">
        <v>912</v>
      </c>
      <c r="C20" s="254">
        <v>778266.12</v>
      </c>
      <c r="D20" s="254">
        <v>778266.12</v>
      </c>
      <c r="E20" s="254">
        <v>0</v>
      </c>
      <c r="F20" s="362">
        <v>0</v>
      </c>
    </row>
    <row r="21" spans="1:6" x14ac:dyDescent="0.2">
      <c r="A21" s="238" t="s">
        <v>913</v>
      </c>
      <c r="B21" s="238" t="s">
        <v>914</v>
      </c>
      <c r="C21" s="254">
        <v>-224366.97</v>
      </c>
      <c r="D21" s="254">
        <v>-224366.97</v>
      </c>
      <c r="E21" s="254">
        <v>0</v>
      </c>
      <c r="F21" s="362">
        <v>0</v>
      </c>
    </row>
    <row r="22" spans="1:6" x14ac:dyDescent="0.2">
      <c r="A22" s="238" t="s">
        <v>915</v>
      </c>
      <c r="B22" s="238" t="s">
        <v>916</v>
      </c>
      <c r="C22" s="254">
        <v>1779534.78</v>
      </c>
      <c r="D22" s="254">
        <v>1779534.78</v>
      </c>
      <c r="E22" s="254">
        <v>0</v>
      </c>
      <c r="F22" s="362">
        <v>0</v>
      </c>
    </row>
    <row r="23" spans="1:6" x14ac:dyDescent="0.2">
      <c r="A23" s="238" t="s">
        <v>917</v>
      </c>
      <c r="B23" s="238" t="s">
        <v>918</v>
      </c>
      <c r="C23" s="254">
        <v>2398773.5</v>
      </c>
      <c r="D23" s="254">
        <v>2398773.5</v>
      </c>
      <c r="E23" s="254">
        <v>0</v>
      </c>
      <c r="F23" s="362">
        <v>0</v>
      </c>
    </row>
    <row r="24" spans="1:6" x14ac:dyDescent="0.2">
      <c r="A24" s="238" t="s">
        <v>919</v>
      </c>
      <c r="B24" s="238" t="s">
        <v>920</v>
      </c>
      <c r="C24" s="254">
        <v>0</v>
      </c>
      <c r="D24" s="254">
        <v>1033910.52</v>
      </c>
      <c r="E24" s="254">
        <v>1033910.52</v>
      </c>
      <c r="F24" s="362">
        <v>0</v>
      </c>
    </row>
    <row r="25" spans="1:6" x14ac:dyDescent="0.2">
      <c r="A25" s="238" t="s">
        <v>921</v>
      </c>
      <c r="B25" s="238" t="s">
        <v>922</v>
      </c>
      <c r="C25" s="254">
        <v>0</v>
      </c>
      <c r="D25" s="254">
        <v>518334</v>
      </c>
      <c r="E25" s="254">
        <v>518334</v>
      </c>
      <c r="F25" s="362">
        <v>0</v>
      </c>
    </row>
    <row r="26" spans="1:6" x14ac:dyDescent="0.2">
      <c r="A26" s="238"/>
      <c r="B26" s="238"/>
      <c r="C26" s="254"/>
      <c r="D26" s="254"/>
      <c r="E26" s="254"/>
      <c r="F26" s="362"/>
    </row>
    <row r="27" spans="1:6" x14ac:dyDescent="0.2">
      <c r="A27" s="253"/>
      <c r="B27" s="253" t="s">
        <v>371</v>
      </c>
      <c r="C27" s="252">
        <f>C8+C9</f>
        <v>14393906.799999999</v>
      </c>
      <c r="D27" s="252">
        <f>D8+D9</f>
        <v>14255313.74</v>
      </c>
      <c r="E27" s="252">
        <f>E8+E9</f>
        <v>-138593.06000000006</v>
      </c>
      <c r="F27" s="253"/>
    </row>
  </sheetData>
  <protectedRanges>
    <protectedRange sqref="F27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7" zoomScaleNormal="100" zoomScaleSheetLayoutView="100" workbookViewId="0">
      <selection activeCell="C9" sqref="C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3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8" customFormat="1" ht="11.25" customHeight="1" x14ac:dyDescent="0.2">
      <c r="A5" s="261" t="s">
        <v>259</v>
      </c>
      <c r="B5" s="261"/>
      <c r="C5" s="260"/>
      <c r="D5" s="260"/>
      <c r="E5" s="260"/>
      <c r="F5" s="7"/>
      <c r="G5" s="7"/>
      <c r="H5" s="259" t="s">
        <v>256</v>
      </c>
    </row>
    <row r="6" spans="1:10" x14ac:dyDescent="0.2">
      <c r="A6" s="251"/>
      <c r="B6" s="251"/>
      <c r="C6" s="249"/>
      <c r="D6" s="249"/>
      <c r="E6" s="249"/>
      <c r="F6" s="249"/>
      <c r="G6" s="249"/>
      <c r="H6" s="249"/>
    </row>
    <row r="7" spans="1:10" ht="15" customHeight="1" x14ac:dyDescent="0.2">
      <c r="A7" s="228" t="s">
        <v>45</v>
      </c>
      <c r="B7" s="227" t="s">
        <v>46</v>
      </c>
      <c r="C7" s="225" t="s">
        <v>243</v>
      </c>
      <c r="D7" s="257">
        <v>2016</v>
      </c>
      <c r="E7" s="257">
        <v>2015</v>
      </c>
      <c r="F7" s="256" t="s">
        <v>255</v>
      </c>
      <c r="G7" s="256" t="s">
        <v>254</v>
      </c>
      <c r="H7" s="255" t="s">
        <v>253</v>
      </c>
    </row>
    <row r="8" spans="1:10" x14ac:dyDescent="0.2">
      <c r="A8" s="238" t="s">
        <v>520</v>
      </c>
      <c r="B8" s="238" t="s">
        <v>521</v>
      </c>
      <c r="C8" s="254">
        <v>14616.98</v>
      </c>
      <c r="D8" s="254">
        <v>17633.32</v>
      </c>
      <c r="E8" s="254">
        <v>0</v>
      </c>
      <c r="F8" s="254">
        <v>0</v>
      </c>
      <c r="G8" s="254"/>
      <c r="H8" s="254"/>
    </row>
    <row r="9" spans="1:10" x14ac:dyDescent="0.2">
      <c r="A9" s="238"/>
      <c r="B9" s="238"/>
      <c r="C9" s="254"/>
      <c r="D9" s="254"/>
      <c r="E9" s="254"/>
      <c r="F9" s="254"/>
      <c r="G9" s="254"/>
      <c r="H9" s="254"/>
    </row>
    <row r="10" spans="1:10" x14ac:dyDescent="0.2">
      <c r="A10" s="238"/>
      <c r="B10" s="238"/>
      <c r="C10" s="254"/>
      <c r="D10" s="254"/>
      <c r="E10" s="254"/>
      <c r="F10" s="254"/>
      <c r="G10" s="254"/>
      <c r="H10" s="254"/>
    </row>
    <row r="11" spans="1:10" x14ac:dyDescent="0.2">
      <c r="A11" s="238"/>
      <c r="B11" s="238"/>
      <c r="C11" s="254"/>
      <c r="D11" s="254"/>
      <c r="E11" s="254"/>
      <c r="F11" s="254"/>
      <c r="G11" s="254"/>
      <c r="H11" s="254"/>
    </row>
    <row r="12" spans="1:10" x14ac:dyDescent="0.2">
      <c r="A12" s="238"/>
      <c r="B12" s="238"/>
      <c r="C12" s="254"/>
      <c r="D12" s="254"/>
      <c r="E12" s="254"/>
      <c r="F12" s="254"/>
      <c r="G12" s="254"/>
      <c r="H12" s="254"/>
    </row>
    <row r="13" spans="1:10" x14ac:dyDescent="0.2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 x14ac:dyDescent="0.2">
      <c r="A14" s="253"/>
      <c r="B14" s="253" t="s">
        <v>258</v>
      </c>
      <c r="C14" s="252">
        <f t="shared" ref="C14:H14" si="0">SUM(C8:C13)</f>
        <v>14616.98</v>
      </c>
      <c r="D14" s="252">
        <f t="shared" si="0"/>
        <v>17633.32</v>
      </c>
      <c r="E14" s="252">
        <f t="shared" si="0"/>
        <v>0</v>
      </c>
      <c r="F14" s="252">
        <f t="shared" si="0"/>
        <v>0</v>
      </c>
      <c r="G14" s="252">
        <f t="shared" si="0"/>
        <v>0</v>
      </c>
      <c r="H14" s="252">
        <f t="shared" si="0"/>
        <v>0</v>
      </c>
    </row>
    <row r="15" spans="1:10" x14ac:dyDescent="0.2">
      <c r="A15" s="60"/>
      <c r="B15" s="60"/>
      <c r="C15" s="231"/>
      <c r="D15" s="231"/>
      <c r="E15" s="231"/>
      <c r="F15" s="231"/>
      <c r="G15" s="231"/>
      <c r="H15" s="231"/>
    </row>
    <row r="16" spans="1:10" x14ac:dyDescent="0.2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 x14ac:dyDescent="0.2">
      <c r="A17" s="261" t="s">
        <v>257</v>
      </c>
      <c r="B17" s="261"/>
      <c r="C17" s="260"/>
      <c r="D17" s="260"/>
      <c r="E17" s="260"/>
      <c r="F17" s="7"/>
      <c r="G17" s="7"/>
      <c r="H17" s="259" t="s">
        <v>256</v>
      </c>
    </row>
    <row r="18" spans="1:8" x14ac:dyDescent="0.2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 x14ac:dyDescent="0.2">
      <c r="A19" s="228" t="s">
        <v>45</v>
      </c>
      <c r="B19" s="227" t="s">
        <v>46</v>
      </c>
      <c r="C19" s="225" t="s">
        <v>243</v>
      </c>
      <c r="D19" s="257">
        <v>2016</v>
      </c>
      <c r="E19" s="257">
        <v>2015</v>
      </c>
      <c r="F19" s="256" t="s">
        <v>255</v>
      </c>
      <c r="G19" s="256" t="s">
        <v>254</v>
      </c>
      <c r="H19" s="255" t="s">
        <v>253</v>
      </c>
    </row>
    <row r="20" spans="1:8" x14ac:dyDescent="0.2">
      <c r="A20" s="238" t="s">
        <v>522</v>
      </c>
      <c r="B20" s="238" t="s">
        <v>523</v>
      </c>
      <c r="C20" s="254">
        <v>0</v>
      </c>
      <c r="D20" s="254">
        <v>0</v>
      </c>
      <c r="E20" s="254">
        <v>13834.4</v>
      </c>
      <c r="F20" s="254">
        <v>24365.94</v>
      </c>
      <c r="G20" s="254"/>
      <c r="H20" s="254"/>
    </row>
    <row r="21" spans="1:8" x14ac:dyDescent="0.2">
      <c r="A21" s="238" t="s">
        <v>524</v>
      </c>
      <c r="B21" s="238" t="s">
        <v>525</v>
      </c>
      <c r="C21" s="254">
        <v>829686.96</v>
      </c>
      <c r="D21" s="254">
        <v>829686.96</v>
      </c>
      <c r="E21" s="254">
        <v>829686.96</v>
      </c>
      <c r="F21" s="254">
        <v>829686.96</v>
      </c>
      <c r="G21" s="254"/>
      <c r="H21" s="254"/>
    </row>
    <row r="22" spans="1:8" x14ac:dyDescent="0.2">
      <c r="A22" s="238" t="s">
        <v>526</v>
      </c>
      <c r="B22" s="238" t="s">
        <v>527</v>
      </c>
      <c r="C22" s="254">
        <v>853394.5</v>
      </c>
      <c r="D22" s="254">
        <v>853394.5</v>
      </c>
      <c r="E22" s="254">
        <v>853394.5</v>
      </c>
      <c r="F22" s="254">
        <v>853394.5</v>
      </c>
      <c r="G22" s="254"/>
      <c r="H22" s="254"/>
    </row>
    <row r="23" spans="1:8" x14ac:dyDescent="0.2">
      <c r="A23" s="238" t="s">
        <v>528</v>
      </c>
      <c r="B23" s="238" t="s">
        <v>529</v>
      </c>
      <c r="C23" s="254">
        <v>168504.03</v>
      </c>
      <c r="D23" s="254">
        <v>123274.66</v>
      </c>
      <c r="E23" s="254">
        <v>109691.77</v>
      </c>
      <c r="F23" s="254">
        <v>182720.03</v>
      </c>
      <c r="G23" s="254"/>
      <c r="H23" s="254"/>
    </row>
    <row r="24" spans="1:8" x14ac:dyDescent="0.2">
      <c r="A24" s="238" t="s">
        <v>530</v>
      </c>
      <c r="B24" s="238" t="s">
        <v>531</v>
      </c>
      <c r="C24" s="254">
        <v>4238</v>
      </c>
      <c r="D24" s="254">
        <v>4238</v>
      </c>
      <c r="E24" s="254">
        <v>4238</v>
      </c>
      <c r="F24" s="254">
        <v>4238</v>
      </c>
      <c r="G24" s="254"/>
      <c r="H24" s="254"/>
    </row>
    <row r="25" spans="1:8" x14ac:dyDescent="0.2">
      <c r="A25" s="238" t="s">
        <v>532</v>
      </c>
      <c r="B25" s="238" t="s">
        <v>533</v>
      </c>
      <c r="C25" s="254">
        <v>2417424.2799999998</v>
      </c>
      <c r="D25" s="254">
        <v>2417424.2799999998</v>
      </c>
      <c r="E25" s="254">
        <v>2417424.2799999998</v>
      </c>
      <c r="F25" s="254">
        <v>2417424.2799999998</v>
      </c>
      <c r="G25" s="254"/>
      <c r="H25" s="254"/>
    </row>
    <row r="26" spans="1:8" x14ac:dyDescent="0.2">
      <c r="A26" s="238" t="s">
        <v>534</v>
      </c>
      <c r="B26" s="238" t="s">
        <v>535</v>
      </c>
      <c r="C26" s="254">
        <v>791799</v>
      </c>
      <c r="D26" s="254">
        <v>791799</v>
      </c>
      <c r="E26" s="254">
        <v>791799</v>
      </c>
      <c r="F26" s="254">
        <v>903050.82</v>
      </c>
      <c r="G26" s="254"/>
      <c r="H26" s="254"/>
    </row>
    <row r="27" spans="1:8" x14ac:dyDescent="0.2">
      <c r="A27" s="238" t="s">
        <v>536</v>
      </c>
      <c r="B27" s="238" t="s">
        <v>537</v>
      </c>
      <c r="C27" s="254">
        <v>1112158.44</v>
      </c>
      <c r="D27" s="254">
        <v>1112158.44</v>
      </c>
      <c r="E27" s="254">
        <v>1112158.44</v>
      </c>
      <c r="F27" s="254">
        <v>0</v>
      </c>
      <c r="G27" s="254"/>
      <c r="H27" s="254"/>
    </row>
    <row r="28" spans="1:8" x14ac:dyDescent="0.2">
      <c r="A28" s="238" t="s">
        <v>538</v>
      </c>
      <c r="B28" s="238" t="s">
        <v>539</v>
      </c>
      <c r="C28" s="254">
        <v>615184.17000000004</v>
      </c>
      <c r="D28" s="254">
        <v>1133518.17</v>
      </c>
      <c r="E28" s="254">
        <v>0</v>
      </c>
      <c r="F28" s="254">
        <v>0</v>
      </c>
      <c r="G28" s="254"/>
      <c r="H28" s="254"/>
    </row>
    <row r="29" spans="1:8" x14ac:dyDescent="0.2">
      <c r="A29" s="238" t="s">
        <v>540</v>
      </c>
      <c r="B29" s="238" t="s">
        <v>541</v>
      </c>
      <c r="C29" s="254">
        <v>1223591.23</v>
      </c>
      <c r="D29" s="254">
        <v>0</v>
      </c>
      <c r="E29" s="254">
        <v>0</v>
      </c>
      <c r="F29" s="254">
        <v>0</v>
      </c>
      <c r="G29" s="254"/>
      <c r="H29" s="254"/>
    </row>
    <row r="30" spans="1:8" x14ac:dyDescent="0.2">
      <c r="A30" s="238"/>
      <c r="B30" s="238"/>
      <c r="C30" s="254"/>
      <c r="D30" s="254"/>
      <c r="E30" s="254"/>
      <c r="F30" s="254"/>
      <c r="G30" s="254"/>
      <c r="H30" s="254"/>
    </row>
    <row r="31" spans="1:8" x14ac:dyDescent="0.2">
      <c r="A31" s="253"/>
      <c r="B31" s="253" t="s">
        <v>252</v>
      </c>
      <c r="C31" s="252">
        <f t="shared" ref="C31:H31" si="1">SUM(C20:C30)</f>
        <v>8015980.6099999994</v>
      </c>
      <c r="D31" s="252">
        <f t="shared" si="1"/>
        <v>7265494.0099999998</v>
      </c>
      <c r="E31" s="252">
        <f t="shared" si="1"/>
        <v>6132227.3499999996</v>
      </c>
      <c r="F31" s="252">
        <f t="shared" si="1"/>
        <v>5214880.53</v>
      </c>
      <c r="G31" s="252">
        <f t="shared" si="1"/>
        <v>0</v>
      </c>
      <c r="H31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6" t="s">
        <v>143</v>
      </c>
      <c r="B2" s="457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zoomScaleNormal="100" zoomScaleSheetLayoutView="100" workbookViewId="0">
      <selection activeCell="E165" sqref="E165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3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9" t="s">
        <v>376</v>
      </c>
      <c r="C5" s="22"/>
      <c r="D5" s="22"/>
      <c r="E5" s="368" t="s">
        <v>375</v>
      </c>
    </row>
    <row r="6" spans="1:5" s="24" customFormat="1" x14ac:dyDescent="0.2">
      <c r="A6" s="224"/>
      <c r="B6" s="224"/>
      <c r="C6" s="367"/>
      <c r="D6" s="366"/>
      <c r="E6" s="366"/>
    </row>
    <row r="7" spans="1:5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 x14ac:dyDescent="0.2">
      <c r="A8" s="287">
        <v>111300004</v>
      </c>
      <c r="B8" s="287" t="s">
        <v>923</v>
      </c>
      <c r="C8" s="254">
        <v>206367.63</v>
      </c>
      <c r="D8" s="254">
        <v>109223.81</v>
      </c>
      <c r="E8" s="254">
        <v>-97143.82</v>
      </c>
    </row>
    <row r="9" spans="1:5" x14ac:dyDescent="0.2">
      <c r="A9" s="287">
        <v>111300005</v>
      </c>
      <c r="B9" s="287" t="s">
        <v>924</v>
      </c>
      <c r="C9" s="254">
        <v>150000</v>
      </c>
      <c r="D9" s="254">
        <v>15000</v>
      </c>
      <c r="E9" s="254">
        <v>-135000</v>
      </c>
    </row>
    <row r="10" spans="1:5" x14ac:dyDescent="0.2">
      <c r="A10" s="287"/>
      <c r="B10" s="287"/>
      <c r="C10" s="254"/>
      <c r="D10" s="254"/>
      <c r="E10" s="254"/>
    </row>
    <row r="11" spans="1:5" x14ac:dyDescent="0.2">
      <c r="A11" s="287"/>
      <c r="B11" s="287"/>
      <c r="C11" s="254"/>
      <c r="D11" s="254"/>
      <c r="E11" s="254"/>
    </row>
    <row r="12" spans="1:5" x14ac:dyDescent="0.2">
      <c r="A12" s="287"/>
      <c r="B12" s="287"/>
      <c r="C12" s="254"/>
      <c r="D12" s="254"/>
      <c r="E12" s="254"/>
    </row>
    <row r="13" spans="1:5" x14ac:dyDescent="0.2">
      <c r="A13" s="287"/>
      <c r="B13" s="287"/>
      <c r="C13" s="254"/>
      <c r="D13" s="254"/>
      <c r="E13" s="254"/>
    </row>
    <row r="14" spans="1:5" x14ac:dyDescent="0.2">
      <c r="A14" s="287"/>
      <c r="B14" s="287"/>
      <c r="C14" s="254"/>
      <c r="D14" s="254"/>
      <c r="E14" s="254"/>
    </row>
    <row r="15" spans="1:5" x14ac:dyDescent="0.2">
      <c r="A15" s="287"/>
      <c r="B15" s="287"/>
      <c r="C15" s="254"/>
      <c r="D15" s="254"/>
      <c r="E15" s="254"/>
    </row>
    <row r="16" spans="1:5" x14ac:dyDescent="0.2">
      <c r="A16" s="287"/>
      <c r="B16" s="287"/>
      <c r="C16" s="254"/>
      <c r="D16" s="254"/>
      <c r="E16" s="254"/>
    </row>
    <row r="17" spans="1:5" x14ac:dyDescent="0.2">
      <c r="A17" s="287"/>
      <c r="B17" s="287"/>
      <c r="C17" s="254"/>
      <c r="D17" s="254"/>
      <c r="E17" s="254"/>
    </row>
    <row r="18" spans="1:5" x14ac:dyDescent="0.2">
      <c r="A18" s="287"/>
      <c r="B18" s="287"/>
      <c r="C18" s="254"/>
      <c r="D18" s="254"/>
      <c r="E18" s="254"/>
    </row>
    <row r="19" spans="1:5" x14ac:dyDescent="0.2">
      <c r="A19" s="287"/>
      <c r="B19" s="287"/>
      <c r="C19" s="254"/>
      <c r="D19" s="254"/>
      <c r="E19" s="254"/>
    </row>
    <row r="20" spans="1:5" x14ac:dyDescent="0.2">
      <c r="A20" s="287"/>
      <c r="B20" s="287"/>
      <c r="C20" s="254"/>
      <c r="D20" s="254"/>
      <c r="E20" s="254"/>
    </row>
    <row r="21" spans="1:5" x14ac:dyDescent="0.2">
      <c r="A21" s="287"/>
      <c r="B21" s="287"/>
      <c r="C21" s="254"/>
      <c r="D21" s="254"/>
      <c r="E21" s="254"/>
    </row>
    <row r="22" spans="1:5" x14ac:dyDescent="0.2">
      <c r="A22" s="287"/>
      <c r="B22" s="287"/>
      <c r="C22" s="254"/>
      <c r="D22" s="254"/>
      <c r="E22" s="254"/>
    </row>
    <row r="23" spans="1:5" x14ac:dyDescent="0.2">
      <c r="A23" s="287"/>
      <c r="B23" s="287"/>
      <c r="C23" s="254"/>
      <c r="D23" s="254"/>
      <c r="E23" s="254"/>
    </row>
    <row r="24" spans="1:5" x14ac:dyDescent="0.2">
      <c r="A24" s="287"/>
      <c r="B24" s="287"/>
      <c r="C24" s="254"/>
      <c r="D24" s="254"/>
      <c r="E24" s="254"/>
    </row>
    <row r="25" spans="1:5" x14ac:dyDescent="0.2">
      <c r="A25" s="287"/>
      <c r="B25" s="287"/>
      <c r="C25" s="254"/>
      <c r="D25" s="254"/>
      <c r="E25" s="254"/>
    </row>
    <row r="26" spans="1:5" x14ac:dyDescent="0.2">
      <c r="A26" s="287"/>
      <c r="B26" s="287"/>
      <c r="C26" s="254"/>
      <c r="D26" s="254"/>
      <c r="E26" s="254"/>
    </row>
    <row r="27" spans="1:5" x14ac:dyDescent="0.2">
      <c r="A27" s="287"/>
      <c r="B27" s="287"/>
      <c r="C27" s="254"/>
      <c r="D27" s="254"/>
      <c r="E27" s="254"/>
    </row>
    <row r="28" spans="1:5" x14ac:dyDescent="0.2">
      <c r="A28" s="287"/>
      <c r="B28" s="287"/>
      <c r="C28" s="254"/>
      <c r="D28" s="254"/>
      <c r="E28" s="254"/>
    </row>
    <row r="29" spans="1:5" x14ac:dyDescent="0.2">
      <c r="A29" s="287"/>
      <c r="B29" s="287"/>
      <c r="C29" s="254"/>
      <c r="D29" s="254"/>
      <c r="E29" s="254"/>
    </row>
    <row r="30" spans="1:5" x14ac:dyDescent="0.2">
      <c r="A30" s="287"/>
      <c r="B30" s="287"/>
      <c r="C30" s="254"/>
      <c r="D30" s="254"/>
      <c r="E30" s="254"/>
    </row>
    <row r="31" spans="1:5" x14ac:dyDescent="0.2">
      <c r="A31" s="287"/>
      <c r="B31" s="287"/>
      <c r="C31" s="254"/>
      <c r="D31" s="254"/>
      <c r="E31" s="254"/>
    </row>
    <row r="32" spans="1:5" x14ac:dyDescent="0.2">
      <c r="A32" s="287"/>
      <c r="B32" s="287"/>
      <c r="C32" s="254"/>
      <c r="D32" s="254"/>
      <c r="E32" s="254"/>
    </row>
    <row r="33" spans="1:5" x14ac:dyDescent="0.2">
      <c r="A33" s="287"/>
      <c r="B33" s="287"/>
      <c r="C33" s="254"/>
      <c r="D33" s="254"/>
      <c r="E33" s="254"/>
    </row>
    <row r="34" spans="1:5" x14ac:dyDescent="0.2">
      <c r="A34" s="287"/>
      <c r="B34" s="287"/>
      <c r="C34" s="254"/>
      <c r="D34" s="254"/>
      <c r="E34" s="254"/>
    </row>
    <row r="35" spans="1:5" x14ac:dyDescent="0.2">
      <c r="A35" s="287"/>
      <c r="B35" s="287"/>
      <c r="C35" s="254"/>
      <c r="D35" s="254"/>
      <c r="E35" s="254"/>
    </row>
    <row r="36" spans="1:5" x14ac:dyDescent="0.2">
      <c r="A36" s="287"/>
      <c r="B36" s="287"/>
      <c r="C36" s="254"/>
      <c r="D36" s="254"/>
      <c r="E36" s="254"/>
    </row>
    <row r="37" spans="1:5" x14ac:dyDescent="0.2">
      <c r="A37" s="287"/>
      <c r="B37" s="287"/>
      <c r="C37" s="254"/>
      <c r="D37" s="254"/>
      <c r="E37" s="254"/>
    </row>
    <row r="38" spans="1:5" x14ac:dyDescent="0.2">
      <c r="A38" s="287"/>
      <c r="B38" s="287"/>
      <c r="C38" s="254"/>
      <c r="D38" s="254"/>
      <c r="E38" s="254"/>
    </row>
    <row r="39" spans="1:5" x14ac:dyDescent="0.2">
      <c r="A39" s="287"/>
      <c r="B39" s="287"/>
      <c r="C39" s="254"/>
      <c r="D39" s="254"/>
      <c r="E39" s="254"/>
    </row>
    <row r="40" spans="1:5" x14ac:dyDescent="0.2">
      <c r="A40" s="287"/>
      <c r="B40" s="287"/>
      <c r="C40" s="254"/>
      <c r="D40" s="254"/>
      <c r="E40" s="254"/>
    </row>
    <row r="41" spans="1:5" x14ac:dyDescent="0.2">
      <c r="A41" s="287"/>
      <c r="B41" s="287"/>
      <c r="C41" s="254"/>
      <c r="D41" s="254"/>
      <c r="E41" s="254"/>
    </row>
    <row r="42" spans="1:5" x14ac:dyDescent="0.2">
      <c r="A42" s="287"/>
      <c r="B42" s="287"/>
      <c r="C42" s="254"/>
      <c r="D42" s="254"/>
      <c r="E42" s="254"/>
    </row>
    <row r="43" spans="1:5" x14ac:dyDescent="0.2">
      <c r="A43" s="287"/>
      <c r="B43" s="287"/>
      <c r="C43" s="254"/>
      <c r="D43" s="254"/>
      <c r="E43" s="254"/>
    </row>
    <row r="44" spans="1:5" x14ac:dyDescent="0.2">
      <c r="A44" s="287"/>
      <c r="B44" s="287"/>
      <c r="C44" s="254"/>
      <c r="D44" s="254"/>
      <c r="E44" s="254"/>
    </row>
    <row r="45" spans="1:5" x14ac:dyDescent="0.2">
      <c r="A45" s="287"/>
      <c r="B45" s="287"/>
      <c r="C45" s="254"/>
      <c r="D45" s="254"/>
      <c r="E45" s="254"/>
    </row>
    <row r="46" spans="1:5" x14ac:dyDescent="0.2">
      <c r="A46" s="287"/>
      <c r="B46" s="287"/>
      <c r="C46" s="254"/>
      <c r="D46" s="254"/>
      <c r="E46" s="254"/>
    </row>
    <row r="47" spans="1:5" x14ac:dyDescent="0.2">
      <c r="A47" s="287"/>
      <c r="B47" s="287"/>
      <c r="C47" s="254"/>
      <c r="D47" s="254"/>
      <c r="E47" s="254"/>
    </row>
    <row r="48" spans="1:5" x14ac:dyDescent="0.2">
      <c r="A48" s="287"/>
      <c r="B48" s="287"/>
      <c r="C48" s="254"/>
      <c r="D48" s="254"/>
      <c r="E48" s="254"/>
    </row>
    <row r="49" spans="1:5" x14ac:dyDescent="0.2">
      <c r="A49" s="287"/>
      <c r="B49" s="287"/>
      <c r="C49" s="254"/>
      <c r="D49" s="254"/>
      <c r="E49" s="254"/>
    </row>
    <row r="50" spans="1:5" x14ac:dyDescent="0.2">
      <c r="A50" s="287"/>
      <c r="B50" s="287"/>
      <c r="C50" s="254"/>
      <c r="D50" s="254"/>
      <c r="E50" s="254"/>
    </row>
    <row r="51" spans="1:5" x14ac:dyDescent="0.2">
      <c r="A51" s="287"/>
      <c r="B51" s="287"/>
      <c r="C51" s="254"/>
      <c r="D51" s="254"/>
      <c r="E51" s="254"/>
    </row>
    <row r="52" spans="1:5" x14ac:dyDescent="0.2">
      <c r="A52" s="287"/>
      <c r="B52" s="287"/>
      <c r="C52" s="254"/>
      <c r="D52" s="254"/>
      <c r="E52" s="254"/>
    </row>
    <row r="53" spans="1:5" x14ac:dyDescent="0.2">
      <c r="A53" s="287"/>
      <c r="B53" s="287"/>
      <c r="C53" s="254"/>
      <c r="D53" s="254"/>
      <c r="E53" s="254"/>
    </row>
    <row r="54" spans="1:5" x14ac:dyDescent="0.2">
      <c r="A54" s="287"/>
      <c r="B54" s="287"/>
      <c r="C54" s="254"/>
      <c r="D54" s="254"/>
      <c r="E54" s="254"/>
    </row>
    <row r="55" spans="1:5" x14ac:dyDescent="0.2">
      <c r="A55" s="287"/>
      <c r="B55" s="287"/>
      <c r="C55" s="254"/>
      <c r="D55" s="254"/>
      <c r="E55" s="254"/>
    </row>
    <row r="56" spans="1:5" x14ac:dyDescent="0.2">
      <c r="A56" s="287"/>
      <c r="B56" s="287"/>
      <c r="C56" s="254"/>
      <c r="D56" s="254"/>
      <c r="E56" s="254"/>
    </row>
    <row r="57" spans="1:5" x14ac:dyDescent="0.2">
      <c r="A57" s="287"/>
      <c r="B57" s="287"/>
      <c r="C57" s="254"/>
      <c r="D57" s="254"/>
      <c r="E57" s="254"/>
    </row>
    <row r="58" spans="1:5" x14ac:dyDescent="0.2">
      <c r="A58" s="287"/>
      <c r="B58" s="287"/>
      <c r="C58" s="254"/>
      <c r="D58" s="254"/>
      <c r="E58" s="254"/>
    </row>
    <row r="59" spans="1:5" x14ac:dyDescent="0.2">
      <c r="A59" s="287"/>
      <c r="B59" s="287"/>
      <c r="C59" s="254"/>
      <c r="D59" s="254"/>
      <c r="E59" s="254"/>
    </row>
    <row r="60" spans="1:5" x14ac:dyDescent="0.2">
      <c r="A60" s="287"/>
      <c r="B60" s="287"/>
      <c r="C60" s="254"/>
      <c r="D60" s="254"/>
      <c r="E60" s="254"/>
    </row>
    <row r="61" spans="1:5" x14ac:dyDescent="0.2">
      <c r="A61" s="287"/>
      <c r="B61" s="287"/>
      <c r="C61" s="254"/>
      <c r="D61" s="254"/>
      <c r="E61" s="254"/>
    </row>
    <row r="62" spans="1:5" x14ac:dyDescent="0.2">
      <c r="A62" s="287"/>
      <c r="B62" s="287"/>
      <c r="C62" s="254"/>
      <c r="D62" s="254"/>
      <c r="E62" s="254"/>
    </row>
    <row r="63" spans="1:5" x14ac:dyDescent="0.2">
      <c r="A63" s="287"/>
      <c r="B63" s="287"/>
      <c r="C63" s="254"/>
      <c r="D63" s="254"/>
      <c r="E63" s="254"/>
    </row>
    <row r="64" spans="1:5" x14ac:dyDescent="0.2">
      <c r="A64" s="287"/>
      <c r="B64" s="287"/>
      <c r="C64" s="254"/>
      <c r="D64" s="254"/>
      <c r="E64" s="254"/>
    </row>
    <row r="65" spans="1:5" x14ac:dyDescent="0.2">
      <c r="A65" s="287"/>
      <c r="B65" s="287"/>
      <c r="C65" s="254"/>
      <c r="D65" s="254"/>
      <c r="E65" s="254"/>
    </row>
    <row r="66" spans="1:5" x14ac:dyDescent="0.2">
      <c r="A66" s="287"/>
      <c r="B66" s="287"/>
      <c r="C66" s="254"/>
      <c r="D66" s="254"/>
      <c r="E66" s="254"/>
    </row>
    <row r="67" spans="1:5" x14ac:dyDescent="0.2">
      <c r="A67" s="287"/>
      <c r="B67" s="287"/>
      <c r="C67" s="254"/>
      <c r="D67" s="254"/>
      <c r="E67" s="254"/>
    </row>
    <row r="68" spans="1:5" x14ac:dyDescent="0.2">
      <c r="A68" s="287"/>
      <c r="B68" s="287"/>
      <c r="C68" s="254"/>
      <c r="D68" s="254"/>
      <c r="E68" s="254"/>
    </row>
    <row r="69" spans="1:5" x14ac:dyDescent="0.2">
      <c r="A69" s="287"/>
      <c r="B69" s="287"/>
      <c r="C69" s="254"/>
      <c r="D69" s="254"/>
      <c r="E69" s="254"/>
    </row>
    <row r="70" spans="1:5" x14ac:dyDescent="0.2">
      <c r="A70" s="287"/>
      <c r="B70" s="287"/>
      <c r="C70" s="254"/>
      <c r="D70" s="254"/>
      <c r="E70" s="254"/>
    </row>
    <row r="71" spans="1:5" x14ac:dyDescent="0.2">
      <c r="A71" s="287"/>
      <c r="B71" s="287"/>
      <c r="C71" s="254"/>
      <c r="D71" s="254"/>
      <c r="E71" s="254"/>
    </row>
    <row r="72" spans="1:5" x14ac:dyDescent="0.2">
      <c r="A72" s="287"/>
      <c r="B72" s="287"/>
      <c r="C72" s="254"/>
      <c r="D72" s="254"/>
      <c r="E72" s="254"/>
    </row>
    <row r="73" spans="1:5" x14ac:dyDescent="0.2">
      <c r="A73" s="287"/>
      <c r="B73" s="287"/>
      <c r="C73" s="254"/>
      <c r="D73" s="254"/>
      <c r="E73" s="254"/>
    </row>
    <row r="74" spans="1:5" x14ac:dyDescent="0.2">
      <c r="A74" s="287"/>
      <c r="B74" s="287"/>
      <c r="C74" s="254"/>
      <c r="D74" s="254"/>
      <c r="E74" s="254"/>
    </row>
    <row r="75" spans="1:5" x14ac:dyDescent="0.2">
      <c r="A75" s="287"/>
      <c r="B75" s="287"/>
      <c r="C75" s="254"/>
      <c r="D75" s="254"/>
      <c r="E75" s="254"/>
    </row>
    <row r="76" spans="1:5" x14ac:dyDescent="0.2">
      <c r="A76" s="287"/>
      <c r="B76" s="287"/>
      <c r="C76" s="254"/>
      <c r="D76" s="254"/>
      <c r="E76" s="254"/>
    </row>
    <row r="77" spans="1:5" x14ac:dyDescent="0.2">
      <c r="A77" s="287"/>
      <c r="B77" s="287"/>
      <c r="C77" s="254"/>
      <c r="D77" s="254"/>
      <c r="E77" s="254"/>
    </row>
    <row r="78" spans="1:5" x14ac:dyDescent="0.2">
      <c r="A78" s="287"/>
      <c r="B78" s="287"/>
      <c r="C78" s="254"/>
      <c r="D78" s="254"/>
      <c r="E78" s="254"/>
    </row>
    <row r="79" spans="1:5" x14ac:dyDescent="0.2">
      <c r="A79" s="287"/>
      <c r="B79" s="287"/>
      <c r="C79" s="254"/>
      <c r="D79" s="254"/>
      <c r="E79" s="254"/>
    </row>
    <row r="80" spans="1:5" x14ac:dyDescent="0.2">
      <c r="A80" s="287"/>
      <c r="B80" s="287"/>
      <c r="C80" s="254"/>
      <c r="D80" s="254"/>
      <c r="E80" s="254"/>
    </row>
    <row r="81" spans="1:5" x14ac:dyDescent="0.2">
      <c r="A81" s="287"/>
      <c r="B81" s="287"/>
      <c r="C81" s="254"/>
      <c r="D81" s="254"/>
      <c r="E81" s="254"/>
    </row>
    <row r="82" spans="1:5" x14ac:dyDescent="0.2">
      <c r="A82" s="287"/>
      <c r="B82" s="287"/>
      <c r="C82" s="254"/>
      <c r="D82" s="254"/>
      <c r="E82" s="254"/>
    </row>
    <row r="83" spans="1:5" x14ac:dyDescent="0.2">
      <c r="A83" s="287"/>
      <c r="B83" s="287"/>
      <c r="C83" s="254"/>
      <c r="D83" s="254"/>
      <c r="E83" s="254"/>
    </row>
    <row r="84" spans="1:5" x14ac:dyDescent="0.2">
      <c r="A84" s="287"/>
      <c r="B84" s="287"/>
      <c r="C84" s="254"/>
      <c r="D84" s="254"/>
      <c r="E84" s="254"/>
    </row>
    <row r="85" spans="1:5" x14ac:dyDescent="0.2">
      <c r="A85" s="287"/>
      <c r="B85" s="287"/>
      <c r="C85" s="254"/>
      <c r="D85" s="254"/>
      <c r="E85" s="254"/>
    </row>
    <row r="86" spans="1:5" x14ac:dyDescent="0.2">
      <c r="A86" s="287"/>
      <c r="B86" s="287"/>
      <c r="C86" s="254"/>
      <c r="D86" s="254"/>
      <c r="E86" s="254"/>
    </row>
    <row r="87" spans="1:5" x14ac:dyDescent="0.2">
      <c r="A87" s="287"/>
      <c r="B87" s="287"/>
      <c r="C87" s="254"/>
      <c r="D87" s="254"/>
      <c r="E87" s="254"/>
    </row>
    <row r="88" spans="1:5" x14ac:dyDescent="0.2">
      <c r="A88" s="287"/>
      <c r="B88" s="287"/>
      <c r="C88" s="254"/>
      <c r="D88" s="254"/>
      <c r="E88" s="254"/>
    </row>
    <row r="89" spans="1:5" x14ac:dyDescent="0.2">
      <c r="A89" s="287"/>
      <c r="B89" s="287"/>
      <c r="C89" s="254"/>
      <c r="D89" s="254"/>
      <c r="E89" s="254"/>
    </row>
    <row r="90" spans="1:5" x14ac:dyDescent="0.2">
      <c r="A90" s="287"/>
      <c r="B90" s="287"/>
      <c r="C90" s="254"/>
      <c r="D90" s="254"/>
      <c r="E90" s="254"/>
    </row>
    <row r="91" spans="1:5" x14ac:dyDescent="0.2">
      <c r="A91" s="287"/>
      <c r="B91" s="287"/>
      <c r="C91" s="254"/>
      <c r="D91" s="254"/>
      <c r="E91" s="254"/>
    </row>
    <row r="92" spans="1:5" x14ac:dyDescent="0.2">
      <c r="A92" s="287"/>
      <c r="B92" s="287"/>
      <c r="C92" s="254"/>
      <c r="D92" s="254"/>
      <c r="E92" s="254"/>
    </row>
    <row r="93" spans="1:5" x14ac:dyDescent="0.2">
      <c r="A93" s="287"/>
      <c r="B93" s="287"/>
      <c r="C93" s="254"/>
      <c r="D93" s="254"/>
      <c r="E93" s="254"/>
    </row>
    <row r="94" spans="1:5" x14ac:dyDescent="0.2">
      <c r="A94" s="287"/>
      <c r="B94" s="287"/>
      <c r="C94" s="254"/>
      <c r="D94" s="254"/>
      <c r="E94" s="254"/>
    </row>
    <row r="95" spans="1:5" x14ac:dyDescent="0.2">
      <c r="A95" s="287"/>
      <c r="B95" s="287"/>
      <c r="C95" s="254"/>
      <c r="D95" s="254"/>
      <c r="E95" s="254"/>
    </row>
    <row r="96" spans="1:5" x14ac:dyDescent="0.2">
      <c r="A96" s="287"/>
      <c r="B96" s="287"/>
      <c r="C96" s="254"/>
      <c r="D96" s="254"/>
      <c r="E96" s="254"/>
    </row>
    <row r="97" spans="1:5" x14ac:dyDescent="0.2">
      <c r="A97" s="287"/>
      <c r="B97" s="287"/>
      <c r="C97" s="254"/>
      <c r="D97" s="254"/>
      <c r="E97" s="254"/>
    </row>
    <row r="98" spans="1:5" x14ac:dyDescent="0.2">
      <c r="A98" s="287"/>
      <c r="B98" s="287"/>
      <c r="C98" s="254"/>
      <c r="D98" s="254"/>
      <c r="E98" s="254"/>
    </row>
    <row r="99" spans="1:5" x14ac:dyDescent="0.2">
      <c r="A99" s="287"/>
      <c r="B99" s="287"/>
      <c r="C99" s="254"/>
      <c r="D99" s="254"/>
      <c r="E99" s="254"/>
    </row>
    <row r="100" spans="1:5" x14ac:dyDescent="0.2">
      <c r="A100" s="287"/>
      <c r="B100" s="287"/>
      <c r="C100" s="254"/>
      <c r="D100" s="254"/>
      <c r="E100" s="254"/>
    </row>
    <row r="101" spans="1:5" x14ac:dyDescent="0.2">
      <c r="A101" s="287"/>
      <c r="B101" s="287"/>
      <c r="C101" s="254"/>
      <c r="D101" s="254"/>
      <c r="E101" s="254"/>
    </row>
    <row r="102" spans="1:5" x14ac:dyDescent="0.2">
      <c r="A102" s="287"/>
      <c r="B102" s="287"/>
      <c r="C102" s="254"/>
      <c r="D102" s="254"/>
      <c r="E102" s="254"/>
    </row>
    <row r="103" spans="1:5" x14ac:dyDescent="0.2">
      <c r="A103" s="287"/>
      <c r="B103" s="287"/>
      <c r="C103" s="254"/>
      <c r="D103" s="254"/>
      <c r="E103" s="254"/>
    </row>
    <row r="104" spans="1:5" x14ac:dyDescent="0.2">
      <c r="A104" s="287"/>
      <c r="B104" s="287"/>
      <c r="C104" s="254"/>
      <c r="D104" s="254"/>
      <c r="E104" s="254"/>
    </row>
    <row r="105" spans="1:5" x14ac:dyDescent="0.2">
      <c r="A105" s="287"/>
      <c r="B105" s="287"/>
      <c r="C105" s="254"/>
      <c r="D105" s="254"/>
      <c r="E105" s="254"/>
    </row>
    <row r="106" spans="1:5" x14ac:dyDescent="0.2">
      <c r="A106" s="287"/>
      <c r="B106" s="287"/>
      <c r="C106" s="254"/>
      <c r="D106" s="254"/>
      <c r="E106" s="254"/>
    </row>
    <row r="107" spans="1:5" x14ac:dyDescent="0.2">
      <c r="A107" s="287"/>
      <c r="B107" s="287"/>
      <c r="C107" s="254"/>
      <c r="D107" s="254"/>
      <c r="E107" s="254"/>
    </row>
    <row r="108" spans="1:5" x14ac:dyDescent="0.2">
      <c r="A108" s="287"/>
      <c r="B108" s="287"/>
      <c r="C108" s="254"/>
      <c r="D108" s="254"/>
      <c r="E108" s="254"/>
    </row>
    <row r="109" spans="1:5" x14ac:dyDescent="0.2">
      <c r="A109" s="287"/>
      <c r="B109" s="287"/>
      <c r="C109" s="254"/>
      <c r="D109" s="254"/>
      <c r="E109" s="254"/>
    </row>
    <row r="110" spans="1:5" x14ac:dyDescent="0.2">
      <c r="A110" s="287"/>
      <c r="B110" s="287"/>
      <c r="C110" s="254"/>
      <c r="D110" s="254"/>
      <c r="E110" s="254"/>
    </row>
    <row r="111" spans="1:5" x14ac:dyDescent="0.2">
      <c r="A111" s="287"/>
      <c r="B111" s="287"/>
      <c r="C111" s="254"/>
      <c r="D111" s="254"/>
      <c r="E111" s="254"/>
    </row>
    <row r="112" spans="1:5" x14ac:dyDescent="0.2">
      <c r="A112" s="287"/>
      <c r="B112" s="287"/>
      <c r="C112" s="254"/>
      <c r="D112" s="254"/>
      <c r="E112" s="254"/>
    </row>
    <row r="113" spans="1:5" x14ac:dyDescent="0.2">
      <c r="A113" s="287"/>
      <c r="B113" s="287"/>
      <c r="C113" s="254"/>
      <c r="D113" s="254"/>
      <c r="E113" s="254"/>
    </row>
    <row r="114" spans="1:5" x14ac:dyDescent="0.2">
      <c r="A114" s="287"/>
      <c r="B114" s="287"/>
      <c r="C114" s="254"/>
      <c r="D114" s="254"/>
      <c r="E114" s="254"/>
    </row>
    <row r="115" spans="1:5" x14ac:dyDescent="0.2">
      <c r="A115" s="287"/>
      <c r="B115" s="287"/>
      <c r="C115" s="254"/>
      <c r="D115" s="254"/>
      <c r="E115" s="254"/>
    </row>
    <row r="116" spans="1:5" x14ac:dyDescent="0.2">
      <c r="A116" s="287"/>
      <c r="B116" s="287"/>
      <c r="C116" s="254"/>
      <c r="D116" s="254"/>
      <c r="E116" s="254"/>
    </row>
    <row r="117" spans="1:5" x14ac:dyDescent="0.2">
      <c r="A117" s="287"/>
      <c r="B117" s="287"/>
      <c r="C117" s="254"/>
      <c r="D117" s="254"/>
      <c r="E117" s="254"/>
    </row>
    <row r="118" spans="1:5" x14ac:dyDescent="0.2">
      <c r="A118" s="287"/>
      <c r="B118" s="287"/>
      <c r="C118" s="254"/>
      <c r="D118" s="254"/>
      <c r="E118" s="254"/>
    </row>
    <row r="119" spans="1:5" x14ac:dyDescent="0.2">
      <c r="A119" s="287"/>
      <c r="B119" s="287"/>
      <c r="C119" s="254"/>
      <c r="D119" s="254"/>
      <c r="E119" s="254"/>
    </row>
    <row r="120" spans="1:5" x14ac:dyDescent="0.2">
      <c r="A120" s="287"/>
      <c r="B120" s="287"/>
      <c r="C120" s="254"/>
      <c r="D120" s="254"/>
      <c r="E120" s="254"/>
    </row>
    <row r="121" spans="1:5" x14ac:dyDescent="0.2">
      <c r="A121" s="287"/>
      <c r="B121" s="287"/>
      <c r="C121" s="254"/>
      <c r="D121" s="254"/>
      <c r="E121" s="254"/>
    </row>
    <row r="122" spans="1:5" x14ac:dyDescent="0.2">
      <c r="A122" s="287"/>
      <c r="B122" s="287"/>
      <c r="C122" s="254"/>
      <c r="D122" s="254"/>
      <c r="E122" s="254"/>
    </row>
    <row r="123" spans="1:5" x14ac:dyDescent="0.2">
      <c r="A123" s="287"/>
      <c r="B123" s="287"/>
      <c r="C123" s="254"/>
      <c r="D123" s="254"/>
      <c r="E123" s="254"/>
    </row>
    <row r="124" spans="1:5" x14ac:dyDescent="0.2">
      <c r="A124" s="287"/>
      <c r="B124" s="287"/>
      <c r="C124" s="254"/>
      <c r="D124" s="254"/>
      <c r="E124" s="254"/>
    </row>
    <row r="125" spans="1:5" x14ac:dyDescent="0.2">
      <c r="A125" s="287"/>
      <c r="B125" s="287"/>
      <c r="C125" s="254"/>
      <c r="D125" s="254"/>
      <c r="E125" s="254"/>
    </row>
    <row r="126" spans="1:5" x14ac:dyDescent="0.2">
      <c r="A126" s="287"/>
      <c r="B126" s="287"/>
      <c r="C126" s="254"/>
      <c r="D126" s="254"/>
      <c r="E126" s="254"/>
    </row>
    <row r="127" spans="1:5" x14ac:dyDescent="0.2">
      <c r="A127" s="287"/>
      <c r="B127" s="287"/>
      <c r="C127" s="254"/>
      <c r="D127" s="254"/>
      <c r="E127" s="254"/>
    </row>
    <row r="128" spans="1:5" x14ac:dyDescent="0.2">
      <c r="A128" s="287"/>
      <c r="B128" s="287"/>
      <c r="C128" s="254"/>
      <c r="D128" s="254"/>
      <c r="E128" s="254"/>
    </row>
    <row r="129" spans="1:5" x14ac:dyDescent="0.2">
      <c r="A129" s="287"/>
      <c r="B129" s="287"/>
      <c r="C129" s="254"/>
      <c r="D129" s="254"/>
      <c r="E129" s="254"/>
    </row>
    <row r="130" spans="1:5" x14ac:dyDescent="0.2">
      <c r="A130" s="287"/>
      <c r="B130" s="287"/>
      <c r="C130" s="254"/>
      <c r="D130" s="254"/>
      <c r="E130" s="254"/>
    </row>
    <row r="131" spans="1:5" x14ac:dyDescent="0.2">
      <c r="A131" s="287"/>
      <c r="B131" s="287"/>
      <c r="C131" s="254"/>
      <c r="D131" s="254"/>
      <c r="E131" s="254"/>
    </row>
    <row r="132" spans="1:5" x14ac:dyDescent="0.2">
      <c r="A132" s="287"/>
      <c r="B132" s="287"/>
      <c r="C132" s="254"/>
      <c r="D132" s="254"/>
      <c r="E132" s="254"/>
    </row>
    <row r="133" spans="1:5" x14ac:dyDescent="0.2">
      <c r="A133" s="287"/>
      <c r="B133" s="287"/>
      <c r="C133" s="254"/>
      <c r="D133" s="254"/>
      <c r="E133" s="254"/>
    </row>
    <row r="134" spans="1:5" x14ac:dyDescent="0.2">
      <c r="A134" s="287"/>
      <c r="B134" s="287"/>
      <c r="C134" s="254"/>
      <c r="D134" s="254"/>
      <c r="E134" s="254"/>
    </row>
    <row r="135" spans="1:5" x14ac:dyDescent="0.2">
      <c r="A135" s="287"/>
      <c r="B135" s="287"/>
      <c r="C135" s="254"/>
      <c r="D135" s="254"/>
      <c r="E135" s="254"/>
    </row>
    <row r="136" spans="1:5" x14ac:dyDescent="0.2">
      <c r="A136" s="287"/>
      <c r="B136" s="287"/>
      <c r="C136" s="254"/>
      <c r="D136" s="254"/>
      <c r="E136" s="254"/>
    </row>
    <row r="137" spans="1:5" x14ac:dyDescent="0.2">
      <c r="A137" s="287"/>
      <c r="B137" s="287"/>
      <c r="C137" s="254"/>
      <c r="D137" s="254"/>
      <c r="E137" s="254"/>
    </row>
    <row r="138" spans="1:5" x14ac:dyDescent="0.2">
      <c r="A138" s="287"/>
      <c r="B138" s="287"/>
      <c r="C138" s="254"/>
      <c r="D138" s="254"/>
      <c r="E138" s="254"/>
    </row>
    <row r="139" spans="1:5" x14ac:dyDescent="0.2">
      <c r="A139" s="287"/>
      <c r="B139" s="287"/>
      <c r="C139" s="254"/>
      <c r="D139" s="254"/>
      <c r="E139" s="254"/>
    </row>
    <row r="140" spans="1:5" x14ac:dyDescent="0.2">
      <c r="A140" s="287"/>
      <c r="B140" s="287"/>
      <c r="C140" s="254"/>
      <c r="D140" s="254"/>
      <c r="E140" s="254"/>
    </row>
    <row r="141" spans="1:5" x14ac:dyDescent="0.2">
      <c r="A141" s="287"/>
      <c r="B141" s="287"/>
      <c r="C141" s="254"/>
      <c r="D141" s="254"/>
      <c r="E141" s="254"/>
    </row>
    <row r="142" spans="1:5" x14ac:dyDescent="0.2">
      <c r="A142" s="287"/>
      <c r="B142" s="287"/>
      <c r="C142" s="254"/>
      <c r="D142" s="254"/>
      <c r="E142" s="254"/>
    </row>
    <row r="143" spans="1:5" x14ac:dyDescent="0.2">
      <c r="A143" s="287"/>
      <c r="B143" s="287"/>
      <c r="C143" s="254"/>
      <c r="D143" s="254"/>
      <c r="E143" s="254"/>
    </row>
    <row r="144" spans="1:5" x14ac:dyDescent="0.2">
      <c r="A144" s="287"/>
      <c r="B144" s="287"/>
      <c r="C144" s="254"/>
      <c r="D144" s="254"/>
      <c r="E144" s="254"/>
    </row>
    <row r="145" spans="1:5" x14ac:dyDescent="0.2">
      <c r="A145" s="287"/>
      <c r="B145" s="287"/>
      <c r="C145" s="254"/>
      <c r="D145" s="254"/>
      <c r="E145" s="254"/>
    </row>
    <row r="146" spans="1:5" x14ac:dyDescent="0.2">
      <c r="A146" s="287"/>
      <c r="B146" s="287"/>
      <c r="C146" s="254"/>
      <c r="D146" s="254"/>
      <c r="E146" s="254"/>
    </row>
    <row r="147" spans="1:5" x14ac:dyDescent="0.2">
      <c r="A147" s="287"/>
      <c r="B147" s="287"/>
      <c r="C147" s="254"/>
      <c r="D147" s="254"/>
      <c r="E147" s="254"/>
    </row>
    <row r="148" spans="1:5" x14ac:dyDescent="0.2">
      <c r="A148" s="287"/>
      <c r="B148" s="287"/>
      <c r="C148" s="254"/>
      <c r="D148" s="254"/>
      <c r="E148" s="254"/>
    </row>
    <row r="149" spans="1:5" x14ac:dyDescent="0.2">
      <c r="A149" s="287"/>
      <c r="B149" s="287"/>
      <c r="C149" s="254"/>
      <c r="D149" s="254"/>
      <c r="E149" s="254"/>
    </row>
    <row r="150" spans="1:5" x14ac:dyDescent="0.2">
      <c r="A150" s="287"/>
      <c r="B150" s="287"/>
      <c r="C150" s="254"/>
      <c r="D150" s="254"/>
      <c r="E150" s="254"/>
    </row>
    <row r="151" spans="1:5" x14ac:dyDescent="0.2">
      <c r="A151" s="287"/>
      <c r="B151" s="287"/>
      <c r="C151" s="254"/>
      <c r="D151" s="254"/>
      <c r="E151" s="254"/>
    </row>
    <row r="152" spans="1:5" x14ac:dyDescent="0.2">
      <c r="A152" s="287"/>
      <c r="B152" s="287"/>
      <c r="C152" s="254"/>
      <c r="D152" s="254"/>
      <c r="E152" s="254"/>
    </row>
    <row r="153" spans="1:5" x14ac:dyDescent="0.2">
      <c r="A153" s="287"/>
      <c r="B153" s="287"/>
      <c r="C153" s="254"/>
      <c r="D153" s="254"/>
      <c r="E153" s="254"/>
    </row>
    <row r="154" spans="1:5" x14ac:dyDescent="0.2">
      <c r="A154" s="287"/>
      <c r="B154" s="287"/>
      <c r="C154" s="254"/>
      <c r="D154" s="254"/>
      <c r="E154" s="254"/>
    </row>
    <row r="155" spans="1:5" x14ac:dyDescent="0.2">
      <c r="A155" s="287"/>
      <c r="B155" s="287"/>
      <c r="C155" s="254"/>
      <c r="D155" s="254"/>
      <c r="E155" s="254"/>
    </row>
    <row r="156" spans="1:5" x14ac:dyDescent="0.2">
      <c r="A156" s="287"/>
      <c r="B156" s="287"/>
      <c r="C156" s="254"/>
      <c r="D156" s="254"/>
      <c r="E156" s="254"/>
    </row>
    <row r="157" spans="1:5" x14ac:dyDescent="0.2">
      <c r="A157" s="287"/>
      <c r="B157" s="287"/>
      <c r="C157" s="254"/>
      <c r="D157" s="254"/>
      <c r="E157" s="254"/>
    </row>
    <row r="158" spans="1:5" x14ac:dyDescent="0.2">
      <c r="A158" s="287"/>
      <c r="B158" s="287"/>
      <c r="C158" s="254"/>
      <c r="D158" s="254"/>
      <c r="E158" s="254"/>
    </row>
    <row r="159" spans="1:5" x14ac:dyDescent="0.2">
      <c r="A159" s="287"/>
      <c r="B159" s="287"/>
      <c r="C159" s="254"/>
      <c r="D159" s="254"/>
      <c r="E159" s="254"/>
    </row>
    <row r="160" spans="1:5" x14ac:dyDescent="0.2">
      <c r="A160" s="287"/>
      <c r="B160" s="287"/>
      <c r="C160" s="254"/>
      <c r="D160" s="254"/>
      <c r="E160" s="254"/>
    </row>
    <row r="161" spans="1:5" x14ac:dyDescent="0.2">
      <c r="A161" s="365"/>
      <c r="B161" s="365"/>
      <c r="C161" s="364"/>
      <c r="D161" s="364"/>
      <c r="E161" s="364"/>
    </row>
    <row r="162" spans="1:5" s="8" customFormat="1" x14ac:dyDescent="0.2">
      <c r="A162" s="253"/>
      <c r="B162" s="253" t="s">
        <v>374</v>
      </c>
      <c r="C162" s="252">
        <f>SUM(C8:C161)</f>
        <v>356367.63</v>
      </c>
      <c r="D162" s="252">
        <f>SUM(D8:D161)</f>
        <v>124223.81</v>
      </c>
      <c r="E162" s="252">
        <f>SUM(E8:E161)</f>
        <v>-232143.82</v>
      </c>
    </row>
    <row r="163" spans="1:5" s="8" customFormat="1" x14ac:dyDescent="0.2">
      <c r="A163" s="349"/>
      <c r="B163" s="349"/>
      <c r="C163" s="363"/>
      <c r="D163" s="363"/>
      <c r="E163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56" t="s">
        <v>143</v>
      </c>
      <c r="B2" s="457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1" zoomScaleNormal="100" zoomScaleSheetLayoutView="100" workbookViewId="0">
      <selection activeCell="E13" sqref="E13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  <c r="D1" s="382"/>
    </row>
    <row r="2" spans="1:4" s="12" customFormat="1" x14ac:dyDescent="0.2">
      <c r="A2" s="21" t="s">
        <v>0</v>
      </c>
      <c r="B2" s="21"/>
      <c r="C2" s="380"/>
      <c r="D2" s="381"/>
    </row>
    <row r="3" spans="1:4" s="12" customFormat="1" x14ac:dyDescent="0.2">
      <c r="A3" s="21"/>
      <c r="B3" s="21"/>
      <c r="C3" s="380"/>
      <c r="D3" s="381"/>
    </row>
    <row r="4" spans="1:4" s="12" customFormat="1" x14ac:dyDescent="0.2">
      <c r="C4" s="380"/>
      <c r="D4" s="381"/>
    </row>
    <row r="5" spans="1:4" s="12" customFormat="1" ht="11.25" customHeight="1" x14ac:dyDescent="0.2">
      <c r="A5" s="476" t="s">
        <v>381</v>
      </c>
      <c r="B5" s="477"/>
      <c r="C5" s="380"/>
      <c r="D5" s="379" t="s">
        <v>379</v>
      </c>
    </row>
    <row r="6" spans="1:4" x14ac:dyDescent="0.2">
      <c r="A6" s="378"/>
      <c r="B6" s="378"/>
      <c r="C6" s="377"/>
      <c r="D6" s="376"/>
    </row>
    <row r="7" spans="1:4" ht="15" customHeight="1" x14ac:dyDescent="0.2">
      <c r="A7" s="228" t="s">
        <v>45</v>
      </c>
      <c r="B7" s="227" t="s">
        <v>46</v>
      </c>
      <c r="C7" s="293" t="s">
        <v>49</v>
      </c>
      <c r="D7" s="316" t="s">
        <v>378</v>
      </c>
    </row>
    <row r="8" spans="1:4" x14ac:dyDescent="0.2">
      <c r="A8" s="374"/>
      <c r="B8" s="375"/>
      <c r="C8" s="373"/>
      <c r="D8" s="372"/>
    </row>
    <row r="9" spans="1:4" x14ac:dyDescent="0.2">
      <c r="A9" s="374"/>
      <c r="B9" s="375"/>
      <c r="C9" s="373"/>
      <c r="D9" s="372"/>
    </row>
    <row r="10" spans="1:4" x14ac:dyDescent="0.2">
      <c r="A10" s="374"/>
      <c r="B10" s="375"/>
      <c r="C10" s="373"/>
      <c r="D10" s="372"/>
    </row>
    <row r="11" spans="1:4" x14ac:dyDescent="0.2">
      <c r="A11" s="374"/>
      <c r="B11" s="375"/>
      <c r="C11" s="373"/>
      <c r="D11" s="372"/>
    </row>
    <row r="12" spans="1:4" x14ac:dyDescent="0.2">
      <c r="A12" s="374"/>
      <c r="B12" s="375"/>
      <c r="C12" s="373"/>
      <c r="D12" s="372"/>
    </row>
    <row r="13" spans="1:4" x14ac:dyDescent="0.2">
      <c r="A13" s="374"/>
      <c r="B13" s="375"/>
      <c r="C13" s="373"/>
      <c r="D13" s="372"/>
    </row>
    <row r="14" spans="1:4" x14ac:dyDescent="0.2">
      <c r="A14" s="374"/>
      <c r="B14" s="375"/>
      <c r="C14" s="373"/>
      <c r="D14" s="372"/>
    </row>
    <row r="15" spans="1:4" x14ac:dyDescent="0.2">
      <c r="A15" s="374"/>
      <c r="B15" s="375"/>
      <c r="C15" s="373"/>
      <c r="D15" s="372"/>
    </row>
    <row r="16" spans="1:4" x14ac:dyDescent="0.2">
      <c r="A16" s="374"/>
      <c r="B16" s="374"/>
      <c r="C16" s="373"/>
      <c r="D16" s="372"/>
    </row>
    <row r="17" spans="1:4" x14ac:dyDescent="0.2">
      <c r="A17" s="374"/>
      <c r="B17" s="375"/>
      <c r="C17" s="373"/>
      <c r="D17" s="372"/>
    </row>
    <row r="18" spans="1:4" x14ac:dyDescent="0.2">
      <c r="A18" s="374"/>
      <c r="B18" s="375"/>
      <c r="C18" s="373"/>
      <c r="D18" s="372"/>
    </row>
    <row r="19" spans="1:4" x14ac:dyDescent="0.2">
      <c r="A19" s="374"/>
      <c r="B19" s="375"/>
      <c r="C19" s="373"/>
      <c r="D19" s="372"/>
    </row>
    <row r="20" spans="1:4" x14ac:dyDescent="0.2">
      <c r="A20" s="374"/>
      <c r="B20" s="375"/>
      <c r="C20" s="373"/>
      <c r="D20" s="372"/>
    </row>
    <row r="21" spans="1:4" x14ac:dyDescent="0.2">
      <c r="A21" s="374"/>
      <c r="B21" s="375"/>
      <c r="C21" s="373"/>
      <c r="D21" s="372"/>
    </row>
    <row r="22" spans="1:4" x14ac:dyDescent="0.2">
      <c r="A22" s="374"/>
      <c r="B22" s="375"/>
      <c r="C22" s="373"/>
      <c r="D22" s="372"/>
    </row>
    <row r="23" spans="1:4" x14ac:dyDescent="0.2">
      <c r="A23" s="374"/>
      <c r="B23" s="375"/>
      <c r="C23" s="373"/>
      <c r="D23" s="372"/>
    </row>
    <row r="24" spans="1:4" x14ac:dyDescent="0.2">
      <c r="A24" s="374"/>
      <c r="B24" s="375"/>
      <c r="C24" s="373"/>
      <c r="D24" s="372"/>
    </row>
    <row r="25" spans="1:4" x14ac:dyDescent="0.2">
      <c r="A25" s="374"/>
      <c r="B25" s="375"/>
      <c r="C25" s="373"/>
      <c r="D25" s="372"/>
    </row>
    <row r="26" spans="1:4" x14ac:dyDescent="0.2">
      <c r="A26" s="374"/>
      <c r="B26" s="375"/>
      <c r="C26" s="373"/>
      <c r="D26" s="372"/>
    </row>
    <row r="27" spans="1:4" x14ac:dyDescent="0.2">
      <c r="A27" s="374"/>
      <c r="B27" s="375"/>
      <c r="C27" s="373"/>
      <c r="D27" s="372"/>
    </row>
    <row r="28" spans="1:4" x14ac:dyDescent="0.2">
      <c r="A28" s="374"/>
      <c r="B28" s="375"/>
      <c r="C28" s="373"/>
      <c r="D28" s="372"/>
    </row>
    <row r="29" spans="1:4" x14ac:dyDescent="0.2">
      <c r="A29" s="374"/>
      <c r="B29" s="375"/>
      <c r="C29" s="373"/>
      <c r="D29" s="372"/>
    </row>
    <row r="30" spans="1:4" x14ac:dyDescent="0.2">
      <c r="A30" s="374"/>
      <c r="B30" s="375"/>
      <c r="C30" s="373"/>
      <c r="D30" s="372"/>
    </row>
    <row r="31" spans="1:4" x14ac:dyDescent="0.2">
      <c r="A31" s="374"/>
      <c r="B31" s="374"/>
      <c r="C31" s="373"/>
      <c r="D31" s="372"/>
    </row>
    <row r="32" spans="1:4" x14ac:dyDescent="0.2">
      <c r="A32" s="371"/>
      <c r="B32" s="371" t="s">
        <v>319</v>
      </c>
      <c r="C32" s="370">
        <f>SUM(C8:C31)</f>
        <v>0</v>
      </c>
      <c r="D32" s="369">
        <v>0</v>
      </c>
    </row>
    <row r="35" spans="1:4" x14ac:dyDescent="0.2">
      <c r="A35" s="476" t="s">
        <v>380</v>
      </c>
      <c r="B35" s="477"/>
      <c r="C35" s="380"/>
      <c r="D35" s="379" t="s">
        <v>379</v>
      </c>
    </row>
    <row r="36" spans="1:4" x14ac:dyDescent="0.2">
      <c r="A36" s="378"/>
      <c r="B36" s="378"/>
      <c r="C36" s="377"/>
      <c r="D36" s="376"/>
    </row>
    <row r="37" spans="1:4" x14ac:dyDescent="0.2">
      <c r="A37" s="228" t="s">
        <v>45</v>
      </c>
      <c r="B37" s="227" t="s">
        <v>46</v>
      </c>
      <c r="C37" s="293" t="s">
        <v>49</v>
      </c>
      <c r="D37" s="316" t="s">
        <v>378</v>
      </c>
    </row>
    <row r="38" spans="1:4" x14ac:dyDescent="0.2">
      <c r="A38" s="374">
        <v>124135151</v>
      </c>
      <c r="B38" s="375" t="s">
        <v>553</v>
      </c>
      <c r="C38" s="373">
        <v>32877.58</v>
      </c>
      <c r="D38" s="372"/>
    </row>
    <row r="39" spans="1:4" x14ac:dyDescent="0.2">
      <c r="A39" s="374">
        <v>124195191</v>
      </c>
      <c r="B39" s="375" t="s">
        <v>555</v>
      </c>
      <c r="C39" s="373">
        <v>9650</v>
      </c>
      <c r="D39" s="372"/>
    </row>
    <row r="40" spans="1:4" x14ac:dyDescent="0.2">
      <c r="A40" s="374">
        <v>124415411</v>
      </c>
      <c r="B40" s="375" t="s">
        <v>559</v>
      </c>
      <c r="C40" s="373">
        <v>157474.20000000001</v>
      </c>
      <c r="D40" s="372"/>
    </row>
    <row r="41" spans="1:4" x14ac:dyDescent="0.2">
      <c r="A41" s="374">
        <v>124665663</v>
      </c>
      <c r="B41" s="375" t="s">
        <v>567</v>
      </c>
      <c r="C41" s="373">
        <v>25000</v>
      </c>
      <c r="D41" s="372"/>
    </row>
    <row r="42" spans="1:4" x14ac:dyDescent="0.2">
      <c r="A42" s="374">
        <v>124695691</v>
      </c>
      <c r="B42" s="375" t="s">
        <v>571</v>
      </c>
      <c r="C42" s="373">
        <v>327835.65000000002</v>
      </c>
      <c r="D42" s="372"/>
    </row>
    <row r="43" spans="1:4" x14ac:dyDescent="0.2">
      <c r="A43" s="374"/>
      <c r="B43" s="375"/>
      <c r="C43" s="373"/>
      <c r="D43" s="372"/>
    </row>
    <row r="44" spans="1:4" x14ac:dyDescent="0.2">
      <c r="A44" s="374"/>
      <c r="B44" s="375"/>
      <c r="C44" s="373"/>
      <c r="D44" s="372"/>
    </row>
    <row r="45" spans="1:4" x14ac:dyDescent="0.2">
      <c r="A45" s="374"/>
      <c r="B45" s="375"/>
      <c r="C45" s="373"/>
      <c r="D45" s="372"/>
    </row>
    <row r="46" spans="1:4" x14ac:dyDescent="0.2">
      <c r="A46" s="374"/>
      <c r="B46" s="374"/>
      <c r="C46" s="373"/>
      <c r="D46" s="372"/>
    </row>
    <row r="47" spans="1:4" x14ac:dyDescent="0.2">
      <c r="A47" s="374"/>
      <c r="B47" s="375"/>
      <c r="C47" s="373"/>
      <c r="D47" s="372"/>
    </row>
    <row r="48" spans="1:4" x14ac:dyDescent="0.2">
      <c r="A48" s="374"/>
      <c r="B48" s="375"/>
      <c r="C48" s="373"/>
      <c r="D48" s="372"/>
    </row>
    <row r="49" spans="1:4" x14ac:dyDescent="0.2">
      <c r="A49" s="374"/>
      <c r="B49" s="375"/>
      <c r="C49" s="373"/>
      <c r="D49" s="372"/>
    </row>
    <row r="50" spans="1:4" x14ac:dyDescent="0.2">
      <c r="A50" s="374"/>
      <c r="B50" s="375"/>
      <c r="C50" s="373"/>
      <c r="D50" s="372"/>
    </row>
    <row r="51" spans="1:4" x14ac:dyDescent="0.2">
      <c r="A51" s="374"/>
      <c r="B51" s="375"/>
      <c r="C51" s="373"/>
      <c r="D51" s="372"/>
    </row>
    <row r="52" spans="1:4" x14ac:dyDescent="0.2">
      <c r="A52" s="374"/>
      <c r="B52" s="375"/>
      <c r="C52" s="373"/>
      <c r="D52" s="372"/>
    </row>
    <row r="53" spans="1:4" x14ac:dyDescent="0.2">
      <c r="A53" s="374"/>
      <c r="B53" s="375"/>
      <c r="C53" s="373"/>
      <c r="D53" s="372"/>
    </row>
    <row r="54" spans="1:4" x14ac:dyDescent="0.2">
      <c r="A54" s="374"/>
      <c r="B54" s="375"/>
      <c r="C54" s="373"/>
      <c r="D54" s="372"/>
    </row>
    <row r="55" spans="1:4" x14ac:dyDescent="0.2">
      <c r="A55" s="374"/>
      <c r="B55" s="375"/>
      <c r="C55" s="373"/>
      <c r="D55" s="372"/>
    </row>
    <row r="56" spans="1:4" x14ac:dyDescent="0.2">
      <c r="A56" s="374"/>
      <c r="B56" s="375"/>
      <c r="C56" s="373"/>
      <c r="D56" s="372"/>
    </row>
    <row r="57" spans="1:4" x14ac:dyDescent="0.2">
      <c r="A57" s="374"/>
      <c r="B57" s="375"/>
      <c r="C57" s="373"/>
      <c r="D57" s="372"/>
    </row>
    <row r="58" spans="1:4" x14ac:dyDescent="0.2">
      <c r="A58" s="374"/>
      <c r="B58" s="375"/>
      <c r="C58" s="373"/>
      <c r="D58" s="372"/>
    </row>
    <row r="59" spans="1:4" x14ac:dyDescent="0.2">
      <c r="A59" s="374"/>
      <c r="B59" s="375"/>
      <c r="C59" s="373"/>
      <c r="D59" s="372"/>
    </row>
    <row r="60" spans="1:4" x14ac:dyDescent="0.2">
      <c r="A60" s="374"/>
      <c r="B60" s="375"/>
      <c r="C60" s="373"/>
      <c r="D60" s="372"/>
    </row>
    <row r="61" spans="1:4" x14ac:dyDescent="0.2">
      <c r="A61" s="374"/>
      <c r="B61" s="374"/>
      <c r="C61" s="373"/>
      <c r="D61" s="372"/>
    </row>
    <row r="62" spans="1:4" x14ac:dyDescent="0.2">
      <c r="A62" s="371"/>
      <c r="B62" s="371" t="s">
        <v>377</v>
      </c>
      <c r="C62" s="370">
        <f>SUM(C38:C61)</f>
        <v>552837.43000000005</v>
      </c>
      <c r="D62" s="369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56" t="s">
        <v>143</v>
      </c>
      <c r="B2" s="457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58" t="s">
        <v>213</v>
      </c>
      <c r="B6" s="468"/>
      <c r="C6" s="468"/>
      <c r="D6" s="469"/>
    </row>
    <row r="7" spans="1:4" ht="27.95" customHeight="1" thickBot="1" x14ac:dyDescent="0.25">
      <c r="A7" s="478" t="s">
        <v>214</v>
      </c>
      <c r="B7" s="479"/>
      <c r="C7" s="479"/>
      <c r="D7" s="480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H24" sqref="H24"/>
    </sheetView>
  </sheetViews>
  <sheetFormatPr baseColWidth="10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</row>
    <row r="2" spans="1:4" s="12" customFormat="1" x14ac:dyDescent="0.2">
      <c r="A2" s="21" t="s">
        <v>0</v>
      </c>
      <c r="B2" s="21"/>
      <c r="C2" s="380"/>
    </row>
    <row r="3" spans="1:4" s="12" customFormat="1" x14ac:dyDescent="0.2">
      <c r="A3" s="21"/>
      <c r="B3" s="21"/>
      <c r="C3" s="380"/>
    </row>
    <row r="4" spans="1:4" s="12" customFormat="1" x14ac:dyDescent="0.2">
      <c r="A4" s="21"/>
      <c r="B4" s="21"/>
      <c r="C4" s="380"/>
    </row>
    <row r="5" spans="1:4" s="12" customFormat="1" x14ac:dyDescent="0.2">
      <c r="C5" s="380"/>
    </row>
    <row r="6" spans="1:4" s="12" customFormat="1" ht="11.25" customHeight="1" x14ac:dyDescent="0.2">
      <c r="A6" s="476" t="s">
        <v>227</v>
      </c>
      <c r="B6" s="477"/>
      <c r="C6" s="380"/>
      <c r="D6" s="396" t="s">
        <v>415</v>
      </c>
    </row>
    <row r="7" spans="1:4" x14ac:dyDescent="0.2">
      <c r="A7" s="378"/>
      <c r="B7" s="378"/>
      <c r="C7" s="377"/>
    </row>
    <row r="8" spans="1:4" ht="15" customHeight="1" x14ac:dyDescent="0.2">
      <c r="A8" s="228" t="s">
        <v>45</v>
      </c>
      <c r="B8" s="395" t="s">
        <v>46</v>
      </c>
      <c r="C8" s="293" t="s">
        <v>47</v>
      </c>
      <c r="D8" s="293" t="s">
        <v>48</v>
      </c>
    </row>
    <row r="9" spans="1:4" x14ac:dyDescent="0.2">
      <c r="A9" s="392">
        <v>5500</v>
      </c>
      <c r="B9" s="394" t="s">
        <v>414</v>
      </c>
      <c r="C9" s="388">
        <f>SUM(C10+C19+C22+C28+C30+C32)</f>
        <v>0</v>
      </c>
      <c r="D9" s="388">
        <f>SUM(D10+D19+D22+D28+D30+D32)</f>
        <v>1151544.83</v>
      </c>
    </row>
    <row r="10" spans="1:4" x14ac:dyDescent="0.2">
      <c r="A10" s="390">
        <v>5510</v>
      </c>
      <c r="B10" s="393" t="s">
        <v>413</v>
      </c>
      <c r="C10" s="388">
        <f>SUM(C11:C18)</f>
        <v>0</v>
      </c>
      <c r="D10" s="388">
        <f>SUM(D11:D18)</f>
        <v>1106194.75</v>
      </c>
    </row>
    <row r="11" spans="1:4" x14ac:dyDescent="0.2">
      <c r="A11" s="390">
        <v>5511</v>
      </c>
      <c r="B11" s="393" t="s">
        <v>412</v>
      </c>
      <c r="C11" s="388">
        <v>0</v>
      </c>
      <c r="D11" s="387">
        <v>0</v>
      </c>
    </row>
    <row r="12" spans="1:4" x14ac:dyDescent="0.2">
      <c r="A12" s="390">
        <v>5512</v>
      </c>
      <c r="B12" s="393" t="s">
        <v>411</v>
      </c>
      <c r="C12" s="388">
        <v>0</v>
      </c>
      <c r="D12" s="387">
        <v>0</v>
      </c>
    </row>
    <row r="13" spans="1:4" x14ac:dyDescent="0.2">
      <c r="A13" s="390">
        <v>5513</v>
      </c>
      <c r="B13" s="393" t="s">
        <v>410</v>
      </c>
      <c r="C13" s="388">
        <v>0</v>
      </c>
      <c r="D13" s="387">
        <v>9529.85</v>
      </c>
    </row>
    <row r="14" spans="1:4" x14ac:dyDescent="0.2">
      <c r="A14" s="390">
        <v>5514</v>
      </c>
      <c r="B14" s="393" t="s">
        <v>409</v>
      </c>
      <c r="C14" s="388">
        <v>0</v>
      </c>
      <c r="D14" s="387">
        <v>0</v>
      </c>
    </row>
    <row r="15" spans="1:4" x14ac:dyDescent="0.2">
      <c r="A15" s="390">
        <v>5515</v>
      </c>
      <c r="B15" s="393" t="s">
        <v>408</v>
      </c>
      <c r="C15" s="388">
        <v>0</v>
      </c>
      <c r="D15" s="387">
        <v>993034.21</v>
      </c>
    </row>
    <row r="16" spans="1:4" x14ac:dyDescent="0.2">
      <c r="A16" s="390">
        <v>5516</v>
      </c>
      <c r="B16" s="393" t="s">
        <v>407</v>
      </c>
      <c r="C16" s="388">
        <v>0</v>
      </c>
      <c r="D16" s="387">
        <v>0</v>
      </c>
    </row>
    <row r="17" spans="1:4" x14ac:dyDescent="0.2">
      <c r="A17" s="390">
        <v>5517</v>
      </c>
      <c r="B17" s="393" t="s">
        <v>406</v>
      </c>
      <c r="C17" s="388">
        <v>0</v>
      </c>
      <c r="D17" s="387">
        <v>36427.1</v>
      </c>
    </row>
    <row r="18" spans="1:4" x14ac:dyDescent="0.2">
      <c r="A18" s="390">
        <v>5518</v>
      </c>
      <c r="B18" s="393" t="s">
        <v>405</v>
      </c>
      <c r="C18" s="388">
        <v>0</v>
      </c>
      <c r="D18" s="387">
        <v>67203.59</v>
      </c>
    </row>
    <row r="19" spans="1:4" x14ac:dyDescent="0.2">
      <c r="A19" s="390">
        <v>5520</v>
      </c>
      <c r="B19" s="393" t="s">
        <v>404</v>
      </c>
      <c r="C19" s="388">
        <f>SUM(C20:C21)</f>
        <v>0</v>
      </c>
      <c r="D19" s="388">
        <f>SUM(D20:D21)</f>
        <v>0</v>
      </c>
    </row>
    <row r="20" spans="1:4" x14ac:dyDescent="0.2">
      <c r="A20" s="390">
        <v>5521</v>
      </c>
      <c r="B20" s="393" t="s">
        <v>403</v>
      </c>
      <c r="C20" s="388">
        <v>0</v>
      </c>
      <c r="D20" s="387">
        <v>0</v>
      </c>
    </row>
    <row r="21" spans="1:4" x14ac:dyDescent="0.2">
      <c r="A21" s="390">
        <v>5522</v>
      </c>
      <c r="B21" s="393" t="s">
        <v>402</v>
      </c>
      <c r="C21" s="388">
        <v>0</v>
      </c>
      <c r="D21" s="387">
        <v>0</v>
      </c>
    </row>
    <row r="22" spans="1:4" x14ac:dyDescent="0.2">
      <c r="A22" s="390">
        <v>5530</v>
      </c>
      <c r="B22" s="393" t="s">
        <v>401</v>
      </c>
      <c r="C22" s="388">
        <f>SUM(C23:C27)</f>
        <v>0</v>
      </c>
      <c r="D22" s="388">
        <f>SUM(D23:D27)</f>
        <v>45350.080000000002</v>
      </c>
    </row>
    <row r="23" spans="1:4" x14ac:dyDescent="0.2">
      <c r="A23" s="390">
        <v>5531</v>
      </c>
      <c r="B23" s="393" t="s">
        <v>400</v>
      </c>
      <c r="C23" s="388">
        <v>0</v>
      </c>
      <c r="D23" s="387">
        <v>0</v>
      </c>
    </row>
    <row r="24" spans="1:4" x14ac:dyDescent="0.2">
      <c r="A24" s="390">
        <v>5532</v>
      </c>
      <c r="B24" s="393" t="s">
        <v>399</v>
      </c>
      <c r="C24" s="388">
        <v>0</v>
      </c>
      <c r="D24" s="387">
        <v>0</v>
      </c>
    </row>
    <row r="25" spans="1:4" x14ac:dyDescent="0.2">
      <c r="A25" s="390">
        <v>5533</v>
      </c>
      <c r="B25" s="393" t="s">
        <v>398</v>
      </c>
      <c r="C25" s="388">
        <v>0</v>
      </c>
      <c r="D25" s="387">
        <v>0</v>
      </c>
    </row>
    <row r="26" spans="1:4" x14ac:dyDescent="0.2">
      <c r="A26" s="390">
        <v>5534</v>
      </c>
      <c r="B26" s="393" t="s">
        <v>397</v>
      </c>
      <c r="C26" s="388">
        <v>0</v>
      </c>
      <c r="D26" s="387">
        <v>0</v>
      </c>
    </row>
    <row r="27" spans="1:4" x14ac:dyDescent="0.2">
      <c r="A27" s="390">
        <v>5535</v>
      </c>
      <c r="B27" s="393" t="s">
        <v>396</v>
      </c>
      <c r="C27" s="388">
        <v>0</v>
      </c>
      <c r="D27" s="387">
        <v>45350.080000000002</v>
      </c>
    </row>
    <row r="28" spans="1:4" x14ac:dyDescent="0.2">
      <c r="A28" s="390">
        <v>5540</v>
      </c>
      <c r="B28" s="393" t="s">
        <v>395</v>
      </c>
      <c r="C28" s="388">
        <f>C29</f>
        <v>0</v>
      </c>
      <c r="D28" s="387">
        <f>D29</f>
        <v>0</v>
      </c>
    </row>
    <row r="29" spans="1:4" x14ac:dyDescent="0.2">
      <c r="A29" s="390">
        <v>5541</v>
      </c>
      <c r="B29" s="393" t="s">
        <v>395</v>
      </c>
      <c r="C29" s="388">
        <v>0</v>
      </c>
      <c r="D29" s="387">
        <v>0</v>
      </c>
    </row>
    <row r="30" spans="1:4" x14ac:dyDescent="0.2">
      <c r="A30" s="390">
        <v>5550</v>
      </c>
      <c r="B30" s="389" t="s">
        <v>394</v>
      </c>
      <c r="C30" s="388">
        <f>SUM(C31)</f>
        <v>0</v>
      </c>
      <c r="D30" s="388">
        <f>SUM(D31)</f>
        <v>0</v>
      </c>
    </row>
    <row r="31" spans="1:4" x14ac:dyDescent="0.2">
      <c r="A31" s="390">
        <v>5551</v>
      </c>
      <c r="B31" s="389" t="s">
        <v>394</v>
      </c>
      <c r="C31" s="388">
        <v>0</v>
      </c>
      <c r="D31" s="387">
        <v>0</v>
      </c>
    </row>
    <row r="32" spans="1:4" x14ac:dyDescent="0.2">
      <c r="A32" s="390">
        <v>5590</v>
      </c>
      <c r="B32" s="389" t="s">
        <v>393</v>
      </c>
      <c r="C32" s="388">
        <f>SUM(C33:C40)</f>
        <v>0</v>
      </c>
      <c r="D32" s="388">
        <f>SUM(D33:D40)</f>
        <v>0</v>
      </c>
    </row>
    <row r="33" spans="1:4" x14ac:dyDescent="0.2">
      <c r="A33" s="390">
        <v>5591</v>
      </c>
      <c r="B33" s="389" t="s">
        <v>392</v>
      </c>
      <c r="C33" s="388">
        <v>0</v>
      </c>
      <c r="D33" s="387">
        <v>0</v>
      </c>
    </row>
    <row r="34" spans="1:4" x14ac:dyDescent="0.2">
      <c r="A34" s="390">
        <v>5592</v>
      </c>
      <c r="B34" s="389" t="s">
        <v>391</v>
      </c>
      <c r="C34" s="388">
        <v>0</v>
      </c>
      <c r="D34" s="387">
        <v>0</v>
      </c>
    </row>
    <row r="35" spans="1:4" x14ac:dyDescent="0.2">
      <c r="A35" s="390">
        <v>5593</v>
      </c>
      <c r="B35" s="389" t="s">
        <v>390</v>
      </c>
      <c r="C35" s="388">
        <v>0</v>
      </c>
      <c r="D35" s="387">
        <v>0</v>
      </c>
    </row>
    <row r="36" spans="1:4" x14ac:dyDescent="0.2">
      <c r="A36" s="390">
        <v>5594</v>
      </c>
      <c r="B36" s="389" t="s">
        <v>389</v>
      </c>
      <c r="C36" s="388">
        <v>0</v>
      </c>
      <c r="D36" s="387">
        <v>0</v>
      </c>
    </row>
    <row r="37" spans="1:4" x14ac:dyDescent="0.2">
      <c r="A37" s="390">
        <v>5595</v>
      </c>
      <c r="B37" s="389" t="s">
        <v>388</v>
      </c>
      <c r="C37" s="388">
        <v>0</v>
      </c>
      <c r="D37" s="387">
        <v>0</v>
      </c>
    </row>
    <row r="38" spans="1:4" x14ac:dyDescent="0.2">
      <c r="A38" s="390">
        <v>5596</v>
      </c>
      <c r="B38" s="389" t="s">
        <v>387</v>
      </c>
      <c r="C38" s="388">
        <v>0</v>
      </c>
      <c r="D38" s="387">
        <v>0</v>
      </c>
    </row>
    <row r="39" spans="1:4" x14ac:dyDescent="0.2">
      <c r="A39" s="390">
        <v>5597</v>
      </c>
      <c r="B39" s="389" t="s">
        <v>386</v>
      </c>
      <c r="C39" s="388">
        <v>0</v>
      </c>
      <c r="D39" s="387">
        <v>0</v>
      </c>
    </row>
    <row r="40" spans="1:4" x14ac:dyDescent="0.2">
      <c r="A40" s="390">
        <v>5599</v>
      </c>
      <c r="B40" s="389" t="s">
        <v>385</v>
      </c>
      <c r="C40" s="388">
        <v>0</v>
      </c>
      <c r="D40" s="387">
        <v>0</v>
      </c>
    </row>
    <row r="41" spans="1:4" x14ac:dyDescent="0.2">
      <c r="A41" s="392">
        <v>5600</v>
      </c>
      <c r="B41" s="391" t="s">
        <v>384</v>
      </c>
      <c r="C41" s="388">
        <f>SUM(C42)</f>
        <v>0</v>
      </c>
      <c r="D41" s="388">
        <f>SUM(D42)</f>
        <v>0</v>
      </c>
    </row>
    <row r="42" spans="1:4" x14ac:dyDescent="0.2">
      <c r="A42" s="390">
        <v>5610</v>
      </c>
      <c r="B42" s="389" t="s">
        <v>383</v>
      </c>
      <c r="C42" s="388">
        <f>SUM(C43)</f>
        <v>0</v>
      </c>
      <c r="D42" s="388">
        <f>SUM(D43)</f>
        <v>0</v>
      </c>
    </row>
    <row r="43" spans="1:4" x14ac:dyDescent="0.2">
      <c r="A43" s="386">
        <v>5611</v>
      </c>
      <c r="B43" s="385" t="s">
        <v>382</v>
      </c>
      <c r="C43" s="384">
        <v>0</v>
      </c>
      <c r="D43" s="383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27" sqref="G2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135</v>
      </c>
      <c r="B5" s="415"/>
      <c r="C5" s="414" t="s">
        <v>141</v>
      </c>
    </row>
    <row r="6" spans="1:3" x14ac:dyDescent="0.2">
      <c r="A6" s="413"/>
      <c r="B6" s="413"/>
      <c r="C6" s="412"/>
    </row>
    <row r="7" spans="1:3" ht="15" customHeight="1" x14ac:dyDescent="0.2">
      <c r="A7" s="228" t="s">
        <v>45</v>
      </c>
      <c r="B7" s="411" t="s">
        <v>46</v>
      </c>
      <c r="C7" s="395" t="s">
        <v>267</v>
      </c>
    </row>
    <row r="8" spans="1:3" x14ac:dyDescent="0.2">
      <c r="A8" s="408">
        <v>900001</v>
      </c>
      <c r="B8" s="410" t="s">
        <v>429</v>
      </c>
      <c r="C8" s="406">
        <v>20451114.350000001</v>
      </c>
    </row>
    <row r="9" spans="1:3" x14ac:dyDescent="0.2">
      <c r="A9" s="408">
        <v>900002</v>
      </c>
      <c r="B9" s="407" t="s">
        <v>428</v>
      </c>
      <c r="C9" s="406">
        <f>SUM(C10:C14)</f>
        <v>84168.45</v>
      </c>
    </row>
    <row r="10" spans="1:3" x14ac:dyDescent="0.2">
      <c r="A10" s="409">
        <v>4320</v>
      </c>
      <c r="B10" s="403" t="s">
        <v>427</v>
      </c>
      <c r="C10" s="400">
        <v>84168.45</v>
      </c>
    </row>
    <row r="11" spans="1:3" ht="22.5" x14ac:dyDescent="0.2">
      <c r="A11" s="409">
        <v>4330</v>
      </c>
      <c r="B11" s="403" t="s">
        <v>426</v>
      </c>
      <c r="C11" s="400"/>
    </row>
    <row r="12" spans="1:3" x14ac:dyDescent="0.2">
      <c r="A12" s="409">
        <v>4340</v>
      </c>
      <c r="B12" s="403" t="s">
        <v>425</v>
      </c>
      <c r="C12" s="400"/>
    </row>
    <row r="13" spans="1:3" x14ac:dyDescent="0.2">
      <c r="A13" s="409">
        <v>4399</v>
      </c>
      <c r="B13" s="403" t="s">
        <v>424</v>
      </c>
      <c r="C13" s="400"/>
    </row>
    <row r="14" spans="1:3" x14ac:dyDescent="0.2">
      <c r="A14" s="402">
        <v>4400</v>
      </c>
      <c r="B14" s="403" t="s">
        <v>423</v>
      </c>
      <c r="C14" s="400"/>
    </row>
    <row r="15" spans="1:3" x14ac:dyDescent="0.2">
      <c r="A15" s="408">
        <v>900003</v>
      </c>
      <c r="B15" s="407" t="s">
        <v>422</v>
      </c>
      <c r="C15" s="406">
        <f>SUM(C16:C19)</f>
        <v>518334</v>
      </c>
    </row>
    <row r="16" spans="1:3" x14ac:dyDescent="0.2">
      <c r="A16" s="405">
        <v>52</v>
      </c>
      <c r="B16" s="403" t="s">
        <v>421</v>
      </c>
      <c r="C16" s="400"/>
    </row>
    <row r="17" spans="1:3" x14ac:dyDescent="0.2">
      <c r="A17" s="405">
        <v>62</v>
      </c>
      <c r="B17" s="403" t="s">
        <v>420</v>
      </c>
      <c r="C17" s="400"/>
    </row>
    <row r="18" spans="1:3" x14ac:dyDescent="0.2">
      <c r="A18" s="404" t="s">
        <v>419</v>
      </c>
      <c r="B18" s="403" t="s">
        <v>418</v>
      </c>
      <c r="C18" s="400">
        <v>518334</v>
      </c>
    </row>
    <row r="19" spans="1:3" x14ac:dyDescent="0.2">
      <c r="A19" s="402">
        <v>4500</v>
      </c>
      <c r="B19" s="401" t="s">
        <v>417</v>
      </c>
      <c r="C19" s="400"/>
    </row>
    <row r="20" spans="1:3" x14ac:dyDescent="0.2">
      <c r="A20" s="399">
        <v>900004</v>
      </c>
      <c r="B20" s="398" t="s">
        <v>416</v>
      </c>
      <c r="C20" s="397">
        <f>+C8+C9-C15</f>
        <v>20016948.800000001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56" t="s">
        <v>143</v>
      </c>
      <c r="B2" s="457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481" t="s">
        <v>216</v>
      </c>
      <c r="B7" s="482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31" sqref="C3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136</v>
      </c>
      <c r="B5" s="415"/>
      <c r="C5" s="427" t="s">
        <v>142</v>
      </c>
    </row>
    <row r="6" spans="1:3" ht="11.25" customHeight="1" x14ac:dyDescent="0.2">
      <c r="A6" s="413"/>
      <c r="B6" s="412"/>
      <c r="C6" s="426"/>
    </row>
    <row r="7" spans="1:3" ht="15" customHeight="1" x14ac:dyDescent="0.2">
      <c r="A7" s="228" t="s">
        <v>45</v>
      </c>
      <c r="B7" s="411" t="s">
        <v>46</v>
      </c>
      <c r="C7" s="395" t="s">
        <v>267</v>
      </c>
    </row>
    <row r="8" spans="1:3" x14ac:dyDescent="0.2">
      <c r="A8" s="425">
        <v>900001</v>
      </c>
      <c r="B8" s="424" t="s">
        <v>452</v>
      </c>
      <c r="C8" s="423">
        <v>19644963.710000001</v>
      </c>
    </row>
    <row r="9" spans="1:3" x14ac:dyDescent="0.2">
      <c r="A9" s="425">
        <v>900002</v>
      </c>
      <c r="B9" s="424" t="s">
        <v>451</v>
      </c>
      <c r="C9" s="423">
        <f>SUM(C10:C26)</f>
        <v>640966.68000000005</v>
      </c>
    </row>
    <row r="10" spans="1:3" x14ac:dyDescent="0.2">
      <c r="A10" s="409">
        <v>5100</v>
      </c>
      <c r="B10" s="422" t="s">
        <v>450</v>
      </c>
      <c r="C10" s="420">
        <v>42527.58</v>
      </c>
    </row>
    <row r="11" spans="1:3" x14ac:dyDescent="0.2">
      <c r="A11" s="409">
        <v>5200</v>
      </c>
      <c r="B11" s="422" t="s">
        <v>449</v>
      </c>
      <c r="C11" s="420"/>
    </row>
    <row r="12" spans="1:3" x14ac:dyDescent="0.2">
      <c r="A12" s="409">
        <v>5300</v>
      </c>
      <c r="B12" s="422" t="s">
        <v>448</v>
      </c>
      <c r="C12" s="420"/>
    </row>
    <row r="13" spans="1:3" x14ac:dyDescent="0.2">
      <c r="A13" s="409">
        <v>5400</v>
      </c>
      <c r="B13" s="422" t="s">
        <v>447</v>
      </c>
      <c r="C13" s="420">
        <v>245603.45</v>
      </c>
    </row>
    <row r="14" spans="1:3" x14ac:dyDescent="0.2">
      <c r="A14" s="409">
        <v>5500</v>
      </c>
      <c r="B14" s="422" t="s">
        <v>446</v>
      </c>
      <c r="C14" s="420"/>
    </row>
    <row r="15" spans="1:3" x14ac:dyDescent="0.2">
      <c r="A15" s="409">
        <v>5600</v>
      </c>
      <c r="B15" s="422" t="s">
        <v>445</v>
      </c>
      <c r="C15" s="420">
        <v>352835.65</v>
      </c>
    </row>
    <row r="16" spans="1:3" x14ac:dyDescent="0.2">
      <c r="A16" s="409">
        <v>5700</v>
      </c>
      <c r="B16" s="422" t="s">
        <v>444</v>
      </c>
      <c r="C16" s="420"/>
    </row>
    <row r="17" spans="1:3" x14ac:dyDescent="0.2">
      <c r="A17" s="409" t="s">
        <v>443</v>
      </c>
      <c r="B17" s="422" t="s">
        <v>442</v>
      </c>
      <c r="C17" s="420"/>
    </row>
    <row r="18" spans="1:3" x14ac:dyDescent="0.2">
      <c r="A18" s="409">
        <v>5900</v>
      </c>
      <c r="B18" s="422" t="s">
        <v>441</v>
      </c>
      <c r="C18" s="420"/>
    </row>
    <row r="19" spans="1:3" x14ac:dyDescent="0.2">
      <c r="A19" s="405">
        <v>6200</v>
      </c>
      <c r="B19" s="422" t="s">
        <v>440</v>
      </c>
      <c r="C19" s="420"/>
    </row>
    <row r="20" spans="1:3" x14ac:dyDescent="0.2">
      <c r="A20" s="405">
        <v>7200</v>
      </c>
      <c r="B20" s="422" t="s">
        <v>439</v>
      </c>
      <c r="C20" s="420"/>
    </row>
    <row r="21" spans="1:3" x14ac:dyDescent="0.2">
      <c r="A21" s="405">
        <v>7300</v>
      </c>
      <c r="B21" s="422" t="s">
        <v>438</v>
      </c>
      <c r="C21" s="420"/>
    </row>
    <row r="22" spans="1:3" x14ac:dyDescent="0.2">
      <c r="A22" s="405">
        <v>7500</v>
      </c>
      <c r="B22" s="422" t="s">
        <v>437</v>
      </c>
      <c r="C22" s="420"/>
    </row>
    <row r="23" spans="1:3" x14ac:dyDescent="0.2">
      <c r="A23" s="405">
        <v>7900</v>
      </c>
      <c r="B23" s="422" t="s">
        <v>436</v>
      </c>
      <c r="C23" s="420"/>
    </row>
    <row r="24" spans="1:3" x14ac:dyDescent="0.2">
      <c r="A24" s="405">
        <v>9100</v>
      </c>
      <c r="B24" s="422" t="s">
        <v>435</v>
      </c>
      <c r="C24" s="420"/>
    </row>
    <row r="25" spans="1:3" x14ac:dyDescent="0.2">
      <c r="A25" s="405">
        <v>9900</v>
      </c>
      <c r="B25" s="422" t="s">
        <v>434</v>
      </c>
      <c r="C25" s="420"/>
    </row>
    <row r="26" spans="1:3" x14ac:dyDescent="0.2">
      <c r="A26" s="405">
        <v>7400</v>
      </c>
      <c r="B26" s="421" t="s">
        <v>433</v>
      </c>
      <c r="C26" s="420"/>
    </row>
    <row r="27" spans="1:3" x14ac:dyDescent="0.2">
      <c r="A27" s="425">
        <v>900003</v>
      </c>
      <c r="B27" s="424" t="s">
        <v>432</v>
      </c>
      <c r="C27" s="423">
        <f>SUM(C28:C34)</f>
        <v>1151544.83</v>
      </c>
    </row>
    <row r="28" spans="1:3" ht="22.5" x14ac:dyDescent="0.2">
      <c r="A28" s="409">
        <v>5510</v>
      </c>
      <c r="B28" s="422" t="s">
        <v>413</v>
      </c>
      <c r="C28" s="420">
        <v>1106194.75</v>
      </c>
    </row>
    <row r="29" spans="1:3" x14ac:dyDescent="0.2">
      <c r="A29" s="409">
        <v>5520</v>
      </c>
      <c r="B29" s="422" t="s">
        <v>404</v>
      </c>
      <c r="C29" s="420"/>
    </row>
    <row r="30" spans="1:3" x14ac:dyDescent="0.2">
      <c r="A30" s="409">
        <v>5530</v>
      </c>
      <c r="B30" s="422" t="s">
        <v>401</v>
      </c>
      <c r="C30" s="420">
        <v>45350.080000000002</v>
      </c>
    </row>
    <row r="31" spans="1:3" ht="22.5" x14ac:dyDescent="0.2">
      <c r="A31" s="409">
        <v>5540</v>
      </c>
      <c r="B31" s="422" t="s">
        <v>395</v>
      </c>
      <c r="C31" s="420"/>
    </row>
    <row r="32" spans="1:3" x14ac:dyDescent="0.2">
      <c r="A32" s="409">
        <v>5550</v>
      </c>
      <c r="B32" s="422" t="s">
        <v>394</v>
      </c>
      <c r="C32" s="420"/>
    </row>
    <row r="33" spans="1:3" x14ac:dyDescent="0.2">
      <c r="A33" s="409">
        <v>5590</v>
      </c>
      <c r="B33" s="422" t="s">
        <v>393</v>
      </c>
      <c r="C33" s="420"/>
    </row>
    <row r="34" spans="1:3" x14ac:dyDescent="0.2">
      <c r="A34" s="409">
        <v>5600</v>
      </c>
      <c r="B34" s="421" t="s">
        <v>431</v>
      </c>
      <c r="C34" s="420"/>
    </row>
    <row r="35" spans="1:3" x14ac:dyDescent="0.2">
      <c r="A35" s="419">
        <v>900004</v>
      </c>
      <c r="B35" s="418" t="s">
        <v>430</v>
      </c>
      <c r="C35" s="417">
        <f>+C8-C9+C27</f>
        <v>20155541.859999999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56" t="s">
        <v>143</v>
      </c>
      <c r="B2" s="457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481" t="s">
        <v>221</v>
      </c>
      <c r="B7" s="482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56" t="s">
        <v>143</v>
      </c>
      <c r="B2" s="457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A7" sqref="A7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53" t="s">
        <v>40</v>
      </c>
    </row>
    <row r="3" spans="1:8" x14ac:dyDescent="0.2">
      <c r="A3" s="3"/>
    </row>
    <row r="4" spans="1:8" s="39" customFormat="1" ht="12.75" x14ac:dyDescent="0.2">
      <c r="A4" s="452" t="s">
        <v>76</v>
      </c>
    </row>
    <row r="5" spans="1:8" s="39" customFormat="1" ht="35.1" customHeight="1" x14ac:dyDescent="0.2">
      <c r="A5" s="484" t="s">
        <v>77</v>
      </c>
      <c r="B5" s="484"/>
      <c r="C5" s="484"/>
      <c r="D5" s="484"/>
      <c r="E5" s="484"/>
      <c r="F5" s="484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51" t="s">
        <v>79</v>
      </c>
      <c r="B9" s="41"/>
      <c r="C9" s="41"/>
      <c r="D9" s="41"/>
    </row>
    <row r="10" spans="1:8" s="39" customFormat="1" ht="12.75" x14ac:dyDescent="0.2">
      <c r="A10" s="451"/>
      <c r="B10" s="41"/>
      <c r="C10" s="41"/>
      <c r="D10" s="41"/>
    </row>
    <row r="11" spans="1:8" s="39" customFormat="1" ht="12.75" x14ac:dyDescent="0.2">
      <c r="A11" s="440">
        <v>7000</v>
      </c>
      <c r="B11" s="439" t="s">
        <v>517</v>
      </c>
      <c r="C11" s="41"/>
      <c r="D11" s="41"/>
    </row>
    <row r="12" spans="1:8" s="39" customFormat="1" ht="12.75" x14ac:dyDescent="0.2">
      <c r="A12" s="440"/>
      <c r="B12" s="439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5">
        <v>7100</v>
      </c>
      <c r="B14" s="450" t="s">
        <v>516</v>
      </c>
      <c r="C14" s="447"/>
      <c r="D14" s="447"/>
      <c r="E14" s="442"/>
    </row>
    <row r="15" spans="1:8" s="39" customFormat="1" x14ac:dyDescent="0.2">
      <c r="A15" s="431">
        <v>7110</v>
      </c>
      <c r="B15" s="448" t="s">
        <v>515</v>
      </c>
      <c r="C15" s="447"/>
      <c r="D15" s="447"/>
      <c r="E15" s="442"/>
    </row>
    <row r="16" spans="1:8" s="39" customFormat="1" x14ac:dyDescent="0.2">
      <c r="A16" s="431">
        <v>7120</v>
      </c>
      <c r="B16" s="448" t="s">
        <v>514</v>
      </c>
      <c r="C16" s="447"/>
      <c r="D16" s="447"/>
      <c r="E16" s="442"/>
    </row>
    <row r="17" spans="1:5" s="39" customFormat="1" x14ac:dyDescent="0.2">
      <c r="A17" s="431">
        <v>7130</v>
      </c>
      <c r="B17" s="448" t="s">
        <v>513</v>
      </c>
      <c r="C17" s="447"/>
      <c r="D17" s="447"/>
      <c r="E17" s="442"/>
    </row>
    <row r="18" spans="1:5" s="39" customFormat="1" ht="22.5" x14ac:dyDescent="0.2">
      <c r="A18" s="431">
        <v>7140</v>
      </c>
      <c r="B18" s="448" t="s">
        <v>512</v>
      </c>
      <c r="C18" s="447"/>
      <c r="D18" s="447"/>
      <c r="E18" s="442"/>
    </row>
    <row r="19" spans="1:5" s="39" customFormat="1" ht="22.5" x14ac:dyDescent="0.2">
      <c r="A19" s="431">
        <v>7150</v>
      </c>
      <c r="B19" s="448" t="s">
        <v>511</v>
      </c>
      <c r="C19" s="447"/>
      <c r="D19" s="447"/>
      <c r="E19" s="442"/>
    </row>
    <row r="20" spans="1:5" s="39" customFormat="1" x14ac:dyDescent="0.2">
      <c r="A20" s="431">
        <v>7160</v>
      </c>
      <c r="B20" s="448" t="s">
        <v>510</v>
      </c>
      <c r="C20" s="447"/>
      <c r="D20" s="447"/>
      <c r="E20" s="442"/>
    </row>
    <row r="21" spans="1:5" s="39" customFormat="1" x14ac:dyDescent="0.2">
      <c r="A21" s="445">
        <v>7200</v>
      </c>
      <c r="B21" s="450" t="s">
        <v>509</v>
      </c>
      <c r="C21" s="447"/>
      <c r="D21" s="447"/>
      <c r="E21" s="442"/>
    </row>
    <row r="22" spans="1:5" s="39" customFormat="1" ht="22.5" x14ac:dyDescent="0.2">
      <c r="A22" s="431">
        <v>7210</v>
      </c>
      <c r="B22" s="448" t="s">
        <v>508</v>
      </c>
      <c r="C22" s="447"/>
      <c r="D22" s="447"/>
      <c r="E22" s="442"/>
    </row>
    <row r="23" spans="1:5" s="39" customFormat="1" ht="22.5" x14ac:dyDescent="0.2">
      <c r="A23" s="431">
        <v>7220</v>
      </c>
      <c r="B23" s="448" t="s">
        <v>507</v>
      </c>
      <c r="C23" s="447"/>
      <c r="D23" s="447"/>
      <c r="E23" s="442"/>
    </row>
    <row r="24" spans="1:5" s="39" customFormat="1" ht="12.95" customHeight="1" x14ac:dyDescent="0.2">
      <c r="A24" s="431">
        <v>7230</v>
      </c>
      <c r="B24" s="446" t="s">
        <v>506</v>
      </c>
      <c r="C24" s="442"/>
      <c r="D24" s="442"/>
      <c r="E24" s="442"/>
    </row>
    <row r="25" spans="1:5" s="39" customFormat="1" ht="22.5" x14ac:dyDescent="0.2">
      <c r="A25" s="431">
        <v>7240</v>
      </c>
      <c r="B25" s="446" t="s">
        <v>505</v>
      </c>
      <c r="C25" s="442"/>
      <c r="D25" s="442"/>
      <c r="E25" s="442"/>
    </row>
    <row r="26" spans="1:5" s="39" customFormat="1" ht="22.5" x14ac:dyDescent="0.2">
      <c r="A26" s="431">
        <v>7250</v>
      </c>
      <c r="B26" s="446" t="s">
        <v>504</v>
      </c>
      <c r="C26" s="442"/>
      <c r="D26" s="442"/>
      <c r="E26" s="442"/>
    </row>
    <row r="27" spans="1:5" s="39" customFormat="1" ht="22.5" x14ac:dyDescent="0.2">
      <c r="A27" s="431">
        <v>7260</v>
      </c>
      <c r="B27" s="446" t="s">
        <v>503</v>
      </c>
      <c r="C27" s="442"/>
      <c r="D27" s="442"/>
      <c r="E27" s="442"/>
    </row>
    <row r="28" spans="1:5" s="39" customFormat="1" x14ac:dyDescent="0.2">
      <c r="A28" s="445">
        <v>7300</v>
      </c>
      <c r="B28" s="449" t="s">
        <v>502</v>
      </c>
      <c r="C28" s="442"/>
      <c r="D28" s="442"/>
      <c r="E28" s="442"/>
    </row>
    <row r="29" spans="1:5" s="39" customFormat="1" x14ac:dyDescent="0.2">
      <c r="A29" s="431">
        <v>7310</v>
      </c>
      <c r="B29" s="446" t="s">
        <v>501</v>
      </c>
      <c r="C29" s="442"/>
      <c r="D29" s="442"/>
      <c r="E29" s="442"/>
    </row>
    <row r="30" spans="1:5" s="39" customFormat="1" x14ac:dyDescent="0.2">
      <c r="A30" s="431">
        <v>7320</v>
      </c>
      <c r="B30" s="446" t="s">
        <v>500</v>
      </c>
      <c r="C30" s="442"/>
      <c r="D30" s="442"/>
      <c r="E30" s="442"/>
    </row>
    <row r="31" spans="1:5" s="39" customFormat="1" x14ac:dyDescent="0.2">
      <c r="A31" s="431">
        <v>7330</v>
      </c>
      <c r="B31" s="446" t="s">
        <v>499</v>
      </c>
      <c r="C31" s="442"/>
      <c r="D31" s="442"/>
      <c r="E31" s="442"/>
    </row>
    <row r="32" spans="1:5" s="39" customFormat="1" x14ac:dyDescent="0.2">
      <c r="A32" s="431">
        <v>7340</v>
      </c>
      <c r="B32" s="446" t="s">
        <v>498</v>
      </c>
      <c r="C32" s="442"/>
      <c r="D32" s="442"/>
      <c r="E32" s="442"/>
    </row>
    <row r="33" spans="1:5" s="39" customFormat="1" x14ac:dyDescent="0.2">
      <c r="A33" s="431">
        <v>7350</v>
      </c>
      <c r="B33" s="446" t="s">
        <v>497</v>
      </c>
      <c r="C33" s="442"/>
      <c r="D33" s="442"/>
      <c r="E33" s="442"/>
    </row>
    <row r="34" spans="1:5" s="39" customFormat="1" x14ac:dyDescent="0.2">
      <c r="A34" s="431">
        <v>7360</v>
      </c>
      <c r="B34" s="446" t="s">
        <v>496</v>
      </c>
      <c r="C34" s="442"/>
      <c r="D34" s="442"/>
      <c r="E34" s="442"/>
    </row>
    <row r="35" spans="1:5" s="39" customFormat="1" x14ac:dyDescent="0.2">
      <c r="A35" s="445">
        <v>7400</v>
      </c>
      <c r="B35" s="449" t="s">
        <v>495</v>
      </c>
      <c r="C35" s="442"/>
      <c r="D35" s="442"/>
      <c r="E35" s="442"/>
    </row>
    <row r="36" spans="1:5" s="39" customFormat="1" x14ac:dyDescent="0.2">
      <c r="A36" s="431">
        <v>7410</v>
      </c>
      <c r="B36" s="446" t="s">
        <v>494</v>
      </c>
      <c r="C36" s="442"/>
      <c r="D36" s="442"/>
      <c r="E36" s="442"/>
    </row>
    <row r="37" spans="1:5" s="39" customFormat="1" x14ac:dyDescent="0.2">
      <c r="A37" s="431">
        <v>7420</v>
      </c>
      <c r="B37" s="446" t="s">
        <v>493</v>
      </c>
      <c r="C37" s="442"/>
      <c r="D37" s="442"/>
      <c r="E37" s="442"/>
    </row>
    <row r="38" spans="1:5" s="39" customFormat="1" ht="22.5" x14ac:dyDescent="0.2">
      <c r="A38" s="445">
        <v>7500</v>
      </c>
      <c r="B38" s="449" t="s">
        <v>492</v>
      </c>
      <c r="C38" s="442"/>
      <c r="D38" s="442"/>
      <c r="E38" s="442"/>
    </row>
    <row r="39" spans="1:5" s="39" customFormat="1" ht="22.5" x14ac:dyDescent="0.2">
      <c r="A39" s="431">
        <v>7510</v>
      </c>
      <c r="B39" s="446" t="s">
        <v>491</v>
      </c>
      <c r="C39" s="442"/>
      <c r="D39" s="442"/>
      <c r="E39" s="442"/>
    </row>
    <row r="40" spans="1:5" s="39" customFormat="1" ht="22.5" x14ac:dyDescent="0.2">
      <c r="A40" s="431">
        <v>7520</v>
      </c>
      <c r="B40" s="446" t="s">
        <v>490</v>
      </c>
      <c r="C40" s="442"/>
      <c r="D40" s="442"/>
      <c r="E40" s="442"/>
    </row>
    <row r="41" spans="1:5" s="39" customFormat="1" x14ac:dyDescent="0.2">
      <c r="A41" s="445">
        <v>7600</v>
      </c>
      <c r="B41" s="449" t="s">
        <v>489</v>
      </c>
      <c r="C41" s="442"/>
      <c r="D41" s="442"/>
      <c r="E41" s="442"/>
    </row>
    <row r="42" spans="1:5" s="39" customFormat="1" x14ac:dyDescent="0.2">
      <c r="A42" s="431">
        <v>7610</v>
      </c>
      <c r="B42" s="448" t="s">
        <v>488</v>
      </c>
      <c r="C42" s="447"/>
      <c r="D42" s="447"/>
      <c r="E42" s="442"/>
    </row>
    <row r="43" spans="1:5" s="39" customFormat="1" x14ac:dyDescent="0.2">
      <c r="A43" s="431">
        <v>7620</v>
      </c>
      <c r="B43" s="448" t="s">
        <v>487</v>
      </c>
      <c r="C43" s="447"/>
      <c r="D43" s="447"/>
      <c r="E43" s="442"/>
    </row>
    <row r="44" spans="1:5" s="39" customFormat="1" x14ac:dyDescent="0.2">
      <c r="A44" s="431">
        <v>7630</v>
      </c>
      <c r="B44" s="448" t="s">
        <v>486</v>
      </c>
      <c r="C44" s="447"/>
      <c r="D44" s="447"/>
      <c r="E44" s="442"/>
    </row>
    <row r="45" spans="1:5" s="39" customFormat="1" x14ac:dyDescent="0.2">
      <c r="A45" s="431">
        <v>7640</v>
      </c>
      <c r="B45" s="446" t="s">
        <v>485</v>
      </c>
      <c r="C45" s="442"/>
      <c r="D45" s="442"/>
      <c r="E45" s="442"/>
    </row>
    <row r="46" spans="1:5" s="39" customFormat="1" x14ac:dyDescent="0.2">
      <c r="A46" s="431"/>
      <c r="B46" s="446"/>
      <c r="C46" s="442"/>
      <c r="D46" s="442"/>
      <c r="E46" s="442"/>
    </row>
    <row r="47" spans="1:5" s="39" customFormat="1" x14ac:dyDescent="0.2">
      <c r="A47" s="445" t="s">
        <v>484</v>
      </c>
      <c r="B47" s="444" t="s">
        <v>483</v>
      </c>
      <c r="C47" s="442"/>
      <c r="D47" s="442"/>
      <c r="E47" s="442"/>
    </row>
    <row r="48" spans="1:5" s="39" customFormat="1" x14ac:dyDescent="0.2">
      <c r="A48" s="431" t="s">
        <v>482</v>
      </c>
      <c r="B48" s="443" t="s">
        <v>481</v>
      </c>
      <c r="C48" s="442"/>
      <c r="D48" s="442"/>
      <c r="E48" s="442"/>
    </row>
    <row r="49" spans="1:8" s="39" customFormat="1" x14ac:dyDescent="0.2">
      <c r="A49" s="431" t="s">
        <v>480</v>
      </c>
      <c r="B49" s="443" t="s">
        <v>479</v>
      </c>
      <c r="C49" s="442"/>
      <c r="D49" s="442"/>
      <c r="E49" s="442"/>
    </row>
    <row r="50" spans="1:8" s="39" customFormat="1" x14ac:dyDescent="0.2">
      <c r="A50" s="431" t="s">
        <v>478</v>
      </c>
      <c r="B50" s="443" t="s">
        <v>477</v>
      </c>
      <c r="C50" s="442"/>
      <c r="D50" s="442"/>
      <c r="E50" s="442"/>
    </row>
    <row r="51" spans="1:8" s="39" customFormat="1" x14ac:dyDescent="0.2">
      <c r="A51" s="431" t="s">
        <v>476</v>
      </c>
      <c r="B51" s="443" t="s">
        <v>475</v>
      </c>
      <c r="C51" s="442"/>
      <c r="D51" s="442"/>
      <c r="E51" s="442"/>
    </row>
    <row r="52" spans="1:8" s="39" customFormat="1" x14ac:dyDescent="0.2">
      <c r="A52" s="431" t="s">
        <v>474</v>
      </c>
      <c r="B52" s="443" t="s">
        <v>473</v>
      </c>
      <c r="C52" s="442"/>
      <c r="D52" s="442"/>
      <c r="E52" s="442"/>
    </row>
    <row r="53" spans="1:8" s="39" customFormat="1" x14ac:dyDescent="0.2">
      <c r="A53" s="431" t="s">
        <v>472</v>
      </c>
      <c r="B53" s="443" t="s">
        <v>471</v>
      </c>
      <c r="C53" s="442"/>
      <c r="D53" s="442"/>
      <c r="E53" s="442"/>
    </row>
    <row r="54" spans="1:8" s="39" customFormat="1" ht="12" x14ac:dyDescent="0.2">
      <c r="A54" s="428" t="s">
        <v>470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41" t="s">
        <v>469</v>
      </c>
      <c r="B56" s="58"/>
    </row>
    <row r="57" spans="1:8" s="39" customFormat="1" ht="12.75" x14ac:dyDescent="0.2">
      <c r="A57" s="441"/>
    </row>
    <row r="58" spans="1:8" s="39" customFormat="1" ht="12.75" x14ac:dyDescent="0.2">
      <c r="A58" s="440">
        <v>8000</v>
      </c>
      <c r="B58" s="439" t="s">
        <v>468</v>
      </c>
    </row>
    <row r="59" spans="1:8" s="39" customFormat="1" x14ac:dyDescent="0.2">
      <c r="B59" s="483" t="s">
        <v>93</v>
      </c>
      <c r="C59" s="483"/>
      <c r="D59" s="483"/>
      <c r="E59" s="483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8">
        <v>8100</v>
      </c>
      <c r="B61" s="435" t="s">
        <v>467</v>
      </c>
      <c r="C61" s="48"/>
      <c r="D61" s="45"/>
      <c r="E61" s="45"/>
      <c r="H61" s="43"/>
    </row>
    <row r="62" spans="1:8" s="39" customFormat="1" x14ac:dyDescent="0.2">
      <c r="A62" s="437">
        <v>8110</v>
      </c>
      <c r="B62" s="47" t="s">
        <v>466</v>
      </c>
      <c r="C62" s="48"/>
      <c r="D62" s="45"/>
      <c r="E62" s="45"/>
      <c r="F62" s="43"/>
      <c r="H62" s="43"/>
    </row>
    <row r="63" spans="1:8" s="39" customFormat="1" x14ac:dyDescent="0.2">
      <c r="A63" s="437">
        <v>8120</v>
      </c>
      <c r="B63" s="47" t="s">
        <v>465</v>
      </c>
      <c r="C63" s="48"/>
      <c r="D63" s="45"/>
      <c r="E63" s="45"/>
      <c r="F63" s="43"/>
      <c r="H63" s="43"/>
    </row>
    <row r="64" spans="1:8" s="39" customFormat="1" x14ac:dyDescent="0.2">
      <c r="A64" s="434">
        <v>8130</v>
      </c>
      <c r="B64" s="47" t="s">
        <v>464</v>
      </c>
      <c r="C64" s="48"/>
      <c r="D64" s="45"/>
      <c r="E64" s="45"/>
      <c r="F64" s="43"/>
      <c r="H64" s="43"/>
    </row>
    <row r="65" spans="1:8" s="39" customFormat="1" x14ac:dyDescent="0.2">
      <c r="A65" s="434">
        <v>8140</v>
      </c>
      <c r="B65" s="47" t="s">
        <v>463</v>
      </c>
      <c r="C65" s="48"/>
      <c r="D65" s="45"/>
      <c r="E65" s="45"/>
      <c r="F65" s="43"/>
      <c r="H65" s="43"/>
    </row>
    <row r="66" spans="1:8" s="39" customFormat="1" x14ac:dyDescent="0.2">
      <c r="A66" s="434">
        <v>8150</v>
      </c>
      <c r="B66" s="47" t="s">
        <v>462</v>
      </c>
      <c r="C66" s="48"/>
      <c r="D66" s="45"/>
      <c r="E66" s="45"/>
      <c r="F66" s="43"/>
      <c r="H66" s="43"/>
    </row>
    <row r="67" spans="1:8" s="39" customFormat="1" x14ac:dyDescent="0.2">
      <c r="A67" s="436">
        <v>8200</v>
      </c>
      <c r="B67" s="435" t="s">
        <v>461</v>
      </c>
      <c r="C67" s="48"/>
      <c r="D67" s="45"/>
      <c r="E67" s="45"/>
      <c r="F67" s="43"/>
      <c r="G67" s="43"/>
      <c r="H67" s="43"/>
    </row>
    <row r="68" spans="1:8" s="39" customFormat="1" x14ac:dyDescent="0.2">
      <c r="A68" s="434">
        <v>8210</v>
      </c>
      <c r="B68" s="47" t="s">
        <v>460</v>
      </c>
      <c r="C68" s="48"/>
      <c r="D68" s="45"/>
      <c r="E68" s="45"/>
      <c r="F68" s="43"/>
      <c r="G68" s="43"/>
      <c r="H68" s="43"/>
    </row>
    <row r="69" spans="1:8" s="39" customFormat="1" x14ac:dyDescent="0.2">
      <c r="A69" s="434">
        <v>8220</v>
      </c>
      <c r="B69" s="47" t="s">
        <v>459</v>
      </c>
      <c r="C69" s="48"/>
      <c r="D69" s="45"/>
      <c r="E69" s="45"/>
      <c r="F69" s="43"/>
      <c r="G69" s="43"/>
      <c r="H69" s="43"/>
    </row>
    <row r="70" spans="1:8" s="39" customFormat="1" x14ac:dyDescent="0.2">
      <c r="A70" s="434">
        <v>8230</v>
      </c>
      <c r="B70" s="47" t="s">
        <v>458</v>
      </c>
      <c r="C70" s="48"/>
      <c r="D70" s="45"/>
      <c r="E70" s="45"/>
      <c r="F70" s="43"/>
      <c r="G70" s="43"/>
      <c r="H70" s="43"/>
    </row>
    <row r="71" spans="1:8" s="39" customFormat="1" x14ac:dyDescent="0.2">
      <c r="A71" s="434">
        <v>8240</v>
      </c>
      <c r="B71" s="47" t="s">
        <v>457</v>
      </c>
      <c r="C71" s="48"/>
      <c r="D71" s="45"/>
      <c r="E71" s="45"/>
      <c r="F71" s="43"/>
      <c r="G71" s="43"/>
      <c r="H71" s="43"/>
    </row>
    <row r="72" spans="1:8" s="39" customFormat="1" x14ac:dyDescent="0.2">
      <c r="A72" s="433">
        <v>8250</v>
      </c>
      <c r="B72" s="49" t="s">
        <v>456</v>
      </c>
      <c r="C72" s="50"/>
      <c r="D72" s="44"/>
      <c r="E72" s="44"/>
      <c r="F72" s="43"/>
      <c r="G72" s="43"/>
      <c r="H72" s="43"/>
    </row>
    <row r="73" spans="1:8" s="39" customFormat="1" x14ac:dyDescent="0.2">
      <c r="A73" s="432">
        <v>8260</v>
      </c>
      <c r="B73" s="51" t="s">
        <v>455</v>
      </c>
      <c r="C73" s="45"/>
      <c r="D73" s="45"/>
      <c r="E73" s="45"/>
      <c r="F73" s="43"/>
      <c r="G73" s="43"/>
      <c r="H73" s="43"/>
    </row>
    <row r="74" spans="1:8" s="39" customFormat="1" x14ac:dyDescent="0.2">
      <c r="A74" s="431">
        <v>8270</v>
      </c>
      <c r="B74" s="430" t="s">
        <v>454</v>
      </c>
      <c r="C74" s="429"/>
      <c r="D74" s="429"/>
      <c r="E74" s="429"/>
      <c r="F74" s="43"/>
      <c r="G74" s="43"/>
      <c r="H74" s="43"/>
    </row>
    <row r="75" spans="1:8" ht="12" x14ac:dyDescent="0.2">
      <c r="A75" s="428" t="s">
        <v>453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484" t="s">
        <v>77</v>
      </c>
      <c r="B5" s="484"/>
      <c r="C5" s="484"/>
      <c r="D5" s="484"/>
      <c r="E5" s="484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485" t="s">
        <v>81</v>
      </c>
      <c r="C10" s="485"/>
      <c r="D10" s="485"/>
      <c r="E10" s="485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485" t="s">
        <v>85</v>
      </c>
      <c r="C12" s="485"/>
      <c r="D12" s="485"/>
      <c r="E12" s="485"/>
    </row>
    <row r="13" spans="1:8" s="39" customFormat="1" ht="26.1" customHeight="1" x14ac:dyDescent="0.2">
      <c r="A13" s="57" t="s">
        <v>86</v>
      </c>
      <c r="B13" s="485" t="s">
        <v>87</v>
      </c>
      <c r="C13" s="485"/>
      <c r="D13" s="485"/>
      <c r="E13" s="485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483" t="s">
        <v>93</v>
      </c>
      <c r="C22" s="483"/>
      <c r="D22" s="483"/>
      <c r="E22" s="483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285</v>
      </c>
      <c r="B5" s="230"/>
      <c r="E5" s="268"/>
      <c r="F5" s="268"/>
      <c r="I5" s="270" t="s">
        <v>268</v>
      </c>
    </row>
    <row r="6" spans="1:10" x14ac:dyDescent="0.2">
      <c r="A6" s="269"/>
      <c r="B6" s="269"/>
      <c r="C6" s="268"/>
      <c r="D6" s="268"/>
      <c r="E6" s="268"/>
      <c r="F6" s="268"/>
    </row>
    <row r="7" spans="1:10" ht="15" customHeight="1" x14ac:dyDescent="0.2">
      <c r="A7" s="228" t="s">
        <v>45</v>
      </c>
      <c r="B7" s="227" t="s">
        <v>46</v>
      </c>
      <c r="C7" s="267" t="s">
        <v>267</v>
      </c>
      <c r="D7" s="267" t="s">
        <v>266</v>
      </c>
      <c r="E7" s="267" t="s">
        <v>265</v>
      </c>
      <c r="F7" s="267" t="s">
        <v>264</v>
      </c>
      <c r="G7" s="266" t="s">
        <v>263</v>
      </c>
      <c r="H7" s="227" t="s">
        <v>262</v>
      </c>
      <c r="I7" s="227" t="s">
        <v>261</v>
      </c>
    </row>
    <row r="8" spans="1:10" x14ac:dyDescent="0.2">
      <c r="A8" s="237" t="s">
        <v>519</v>
      </c>
      <c r="B8" s="276" t="s">
        <v>519</v>
      </c>
      <c r="C8" s="222"/>
      <c r="D8" s="274"/>
      <c r="E8" s="274"/>
      <c r="F8" s="274"/>
      <c r="G8" s="273"/>
      <c r="H8" s="264"/>
      <c r="I8" s="272"/>
    </row>
    <row r="9" spans="1:10" x14ac:dyDescent="0.2">
      <c r="A9" s="237"/>
      <c r="B9" s="276"/>
      <c r="C9" s="222"/>
      <c r="D9" s="274"/>
      <c r="E9" s="274"/>
      <c r="F9" s="274"/>
      <c r="G9" s="273"/>
      <c r="H9" s="264"/>
      <c r="I9" s="272"/>
    </row>
    <row r="10" spans="1:10" x14ac:dyDescent="0.2">
      <c r="A10" s="237"/>
      <c r="B10" s="276"/>
      <c r="C10" s="275"/>
      <c r="D10" s="274"/>
      <c r="E10" s="274"/>
      <c r="F10" s="274"/>
      <c r="G10" s="273"/>
      <c r="H10" s="264"/>
      <c r="I10" s="272"/>
    </row>
    <row r="11" spans="1:10" x14ac:dyDescent="0.2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 x14ac:dyDescent="0.2">
      <c r="A12" s="237"/>
      <c r="B12" s="276"/>
      <c r="C12" s="275"/>
      <c r="D12" s="274"/>
      <c r="E12" s="274"/>
      <c r="F12" s="274"/>
      <c r="G12" s="273"/>
      <c r="H12" s="264"/>
      <c r="I12" s="272"/>
    </row>
    <row r="13" spans="1:10" x14ac:dyDescent="0.2">
      <c r="A13" s="237"/>
      <c r="B13" s="276"/>
      <c r="C13" s="275"/>
      <c r="D13" s="274"/>
      <c r="E13" s="274"/>
      <c r="F13" s="274"/>
      <c r="G13" s="273"/>
      <c r="H13" s="264"/>
      <c r="I13" s="272"/>
    </row>
    <row r="14" spans="1:10" x14ac:dyDescent="0.2">
      <c r="A14" s="237"/>
      <c r="B14" s="276"/>
      <c r="C14" s="275"/>
      <c r="D14" s="274"/>
      <c r="E14" s="274"/>
      <c r="F14" s="274"/>
      <c r="G14" s="273"/>
      <c r="H14" s="264"/>
      <c r="I14" s="272"/>
    </row>
    <row r="15" spans="1:10" x14ac:dyDescent="0.2">
      <c r="A15" s="253"/>
      <c r="B15" s="253" t="s">
        <v>284</v>
      </c>
      <c r="C15" s="252">
        <f>SUM(C8:C14)</f>
        <v>0</v>
      </c>
      <c r="D15" s="252">
        <f>SUM(D8:D14)</f>
        <v>0</v>
      </c>
      <c r="E15" s="252">
        <f>SUM(E8:E14)</f>
        <v>0</v>
      </c>
      <c r="F15" s="252">
        <f>SUM(F8:F14)</f>
        <v>0</v>
      </c>
      <c r="G15" s="252">
        <f>SUM(G8:G14)</f>
        <v>0</v>
      </c>
      <c r="H15" s="244"/>
      <c r="I15" s="244"/>
    </row>
    <row r="16" spans="1:10" x14ac:dyDescent="0.2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 x14ac:dyDescent="0.2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 x14ac:dyDescent="0.2">
      <c r="A18" s="217" t="s">
        <v>283</v>
      </c>
      <c r="B18" s="230"/>
      <c r="E18" s="268"/>
      <c r="F18" s="268"/>
      <c r="I18" s="270" t="s">
        <v>268</v>
      </c>
    </row>
    <row r="19" spans="1:9" x14ac:dyDescent="0.2">
      <c r="A19" s="269"/>
      <c r="B19" s="269"/>
      <c r="C19" s="268"/>
      <c r="D19" s="268"/>
      <c r="E19" s="268"/>
      <c r="F19" s="268"/>
    </row>
    <row r="20" spans="1:9" ht="15" customHeight="1" x14ac:dyDescent="0.2">
      <c r="A20" s="228" t="s">
        <v>45</v>
      </c>
      <c r="B20" s="227" t="s">
        <v>46</v>
      </c>
      <c r="C20" s="267" t="s">
        <v>267</v>
      </c>
      <c r="D20" s="267" t="s">
        <v>266</v>
      </c>
      <c r="E20" s="267" t="s">
        <v>265</v>
      </c>
      <c r="F20" s="267" t="s">
        <v>264</v>
      </c>
      <c r="G20" s="266" t="s">
        <v>263</v>
      </c>
      <c r="H20" s="227" t="s">
        <v>262</v>
      </c>
      <c r="I20" s="227" t="s">
        <v>261</v>
      </c>
    </row>
    <row r="21" spans="1:9" x14ac:dyDescent="0.2">
      <c r="A21" s="223" t="s">
        <v>519</v>
      </c>
      <c r="B21" s="223" t="s">
        <v>519</v>
      </c>
      <c r="C21" s="222"/>
      <c r="D21" s="265"/>
      <c r="E21" s="265"/>
      <c r="F21" s="265"/>
      <c r="G21" s="265"/>
      <c r="H21" s="264"/>
      <c r="I21" s="264"/>
    </row>
    <row r="22" spans="1:9" x14ac:dyDescent="0.2">
      <c r="A22" s="223"/>
      <c r="B22" s="223"/>
      <c r="C22" s="222"/>
      <c r="D22" s="265"/>
      <c r="E22" s="265"/>
      <c r="F22" s="265"/>
      <c r="G22" s="265"/>
      <c r="H22" s="264"/>
      <c r="I22" s="264"/>
    </row>
    <row r="23" spans="1:9" x14ac:dyDescent="0.2">
      <c r="A23" s="223"/>
      <c r="B23" s="223"/>
      <c r="C23" s="222"/>
      <c r="D23" s="265"/>
      <c r="E23" s="265"/>
      <c r="F23" s="265"/>
      <c r="G23" s="265"/>
      <c r="H23" s="264"/>
      <c r="I23" s="264"/>
    </row>
    <row r="24" spans="1:9" x14ac:dyDescent="0.2">
      <c r="A24" s="223"/>
      <c r="B24" s="223"/>
      <c r="C24" s="222"/>
      <c r="D24" s="265"/>
      <c r="E24" s="265"/>
      <c r="F24" s="265"/>
      <c r="G24" s="265"/>
      <c r="H24" s="264"/>
      <c r="I24" s="264"/>
    </row>
    <row r="25" spans="1:9" x14ac:dyDescent="0.2">
      <c r="A25" s="62"/>
      <c r="B25" s="62" t="s">
        <v>282</v>
      </c>
      <c r="C25" s="244">
        <f>SUM(C21:C24)</f>
        <v>0</v>
      </c>
      <c r="D25" s="244">
        <f>SUM(D21:D24)</f>
        <v>0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 x14ac:dyDescent="0.2">
      <c r="A28" s="217" t="s">
        <v>281</v>
      </c>
      <c r="B28" s="230"/>
      <c r="E28" s="268"/>
      <c r="F28" s="268"/>
      <c r="I28" s="270" t="s">
        <v>268</v>
      </c>
    </row>
    <row r="29" spans="1:9" x14ac:dyDescent="0.2">
      <c r="A29" s="269"/>
      <c r="B29" s="269"/>
      <c r="C29" s="268"/>
      <c r="D29" s="268"/>
      <c r="E29" s="268"/>
      <c r="F29" s="268"/>
    </row>
    <row r="30" spans="1:9" x14ac:dyDescent="0.2">
      <c r="A30" s="228" t="s">
        <v>45</v>
      </c>
      <c r="B30" s="227" t="s">
        <v>46</v>
      </c>
      <c r="C30" s="267" t="s">
        <v>267</v>
      </c>
      <c r="D30" s="267" t="s">
        <v>266</v>
      </c>
      <c r="E30" s="267" t="s">
        <v>265</v>
      </c>
      <c r="F30" s="267" t="s">
        <v>264</v>
      </c>
      <c r="G30" s="266" t="s">
        <v>263</v>
      </c>
      <c r="H30" s="227" t="s">
        <v>262</v>
      </c>
      <c r="I30" s="227" t="s">
        <v>261</v>
      </c>
    </row>
    <row r="31" spans="1:9" x14ac:dyDescent="0.2">
      <c r="A31" s="223" t="s">
        <v>519</v>
      </c>
      <c r="B31" s="223" t="s">
        <v>519</v>
      </c>
      <c r="C31" s="222"/>
      <c r="D31" s="265"/>
      <c r="E31" s="265"/>
      <c r="F31" s="265"/>
      <c r="G31" s="265"/>
      <c r="H31" s="264"/>
      <c r="I31" s="264"/>
    </row>
    <row r="32" spans="1:9" x14ac:dyDescent="0.2">
      <c r="A32" s="223"/>
      <c r="B32" s="223"/>
      <c r="C32" s="222"/>
      <c r="D32" s="265"/>
      <c r="E32" s="265"/>
      <c r="F32" s="265"/>
      <c r="G32" s="265"/>
      <c r="H32" s="264"/>
      <c r="I32" s="264"/>
    </row>
    <row r="33" spans="1:9" x14ac:dyDescent="0.2">
      <c r="A33" s="223"/>
      <c r="B33" s="223"/>
      <c r="C33" s="222"/>
      <c r="D33" s="265"/>
      <c r="E33" s="265"/>
      <c r="F33" s="265"/>
      <c r="G33" s="265"/>
      <c r="H33" s="264"/>
      <c r="I33" s="264"/>
    </row>
    <row r="34" spans="1:9" x14ac:dyDescent="0.2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 x14ac:dyDescent="0.2">
      <c r="A35" s="62"/>
      <c r="B35" s="62" t="s">
        <v>280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 x14ac:dyDescent="0.2">
      <c r="A38" s="217" t="s">
        <v>279</v>
      </c>
      <c r="B38" s="230"/>
      <c r="E38" s="268"/>
      <c r="F38" s="268"/>
      <c r="I38" s="270" t="s">
        <v>268</v>
      </c>
    </row>
    <row r="39" spans="1:9" x14ac:dyDescent="0.2">
      <c r="A39" s="269"/>
      <c r="B39" s="269"/>
      <c r="C39" s="268"/>
      <c r="D39" s="268"/>
      <c r="E39" s="268"/>
      <c r="F39" s="268"/>
    </row>
    <row r="40" spans="1:9" x14ac:dyDescent="0.2">
      <c r="A40" s="228" t="s">
        <v>45</v>
      </c>
      <c r="B40" s="227" t="s">
        <v>46</v>
      </c>
      <c r="C40" s="267" t="s">
        <v>267</v>
      </c>
      <c r="D40" s="267" t="s">
        <v>266</v>
      </c>
      <c r="E40" s="267" t="s">
        <v>265</v>
      </c>
      <c r="F40" s="267" t="s">
        <v>264</v>
      </c>
      <c r="G40" s="266" t="s">
        <v>263</v>
      </c>
      <c r="H40" s="227" t="s">
        <v>262</v>
      </c>
      <c r="I40" s="227" t="s">
        <v>261</v>
      </c>
    </row>
    <row r="41" spans="1:9" x14ac:dyDescent="0.2">
      <c r="A41" s="223" t="s">
        <v>519</v>
      </c>
      <c r="B41" s="223" t="s">
        <v>519</v>
      </c>
      <c r="C41" s="222"/>
      <c r="D41" s="265"/>
      <c r="E41" s="265"/>
      <c r="F41" s="265"/>
      <c r="G41" s="265"/>
      <c r="H41" s="264"/>
      <c r="I41" s="264"/>
    </row>
    <row r="42" spans="1:9" x14ac:dyDescent="0.2">
      <c r="A42" s="223"/>
      <c r="B42" s="223"/>
      <c r="C42" s="222"/>
      <c r="D42" s="265"/>
      <c r="E42" s="265"/>
      <c r="F42" s="265"/>
      <c r="G42" s="265"/>
      <c r="H42" s="264"/>
      <c r="I42" s="264"/>
    </row>
    <row r="43" spans="1:9" x14ac:dyDescent="0.2">
      <c r="A43" s="223"/>
      <c r="B43" s="223"/>
      <c r="C43" s="222"/>
      <c r="D43" s="265"/>
      <c r="E43" s="265"/>
      <c r="F43" s="265"/>
      <c r="G43" s="265"/>
      <c r="H43" s="264"/>
      <c r="I43" s="264"/>
    </row>
    <row r="44" spans="1:9" x14ac:dyDescent="0.2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 x14ac:dyDescent="0.2">
      <c r="A45" s="62"/>
      <c r="B45" s="62" t="s">
        <v>278</v>
      </c>
      <c r="C45" s="244">
        <f>SUM(C41:C44)</f>
        <v>0</v>
      </c>
      <c r="D45" s="244">
        <f>SUM(D41:D44)</f>
        <v>0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 x14ac:dyDescent="0.2">
      <c r="A48" s="217" t="s">
        <v>277</v>
      </c>
      <c r="B48" s="230"/>
      <c r="C48" s="268"/>
      <c r="D48" s="268"/>
      <c r="E48" s="268"/>
      <c r="F48" s="268"/>
    </row>
    <row r="49" spans="1:9" x14ac:dyDescent="0.2">
      <c r="A49" s="269"/>
      <c r="B49" s="269"/>
      <c r="C49" s="268"/>
      <c r="D49" s="268"/>
      <c r="E49" s="268"/>
      <c r="F49" s="268"/>
    </row>
    <row r="50" spans="1:9" x14ac:dyDescent="0.2">
      <c r="A50" s="228" t="s">
        <v>45</v>
      </c>
      <c r="B50" s="227" t="s">
        <v>46</v>
      </c>
      <c r="C50" s="267" t="s">
        <v>267</v>
      </c>
      <c r="D50" s="267" t="s">
        <v>266</v>
      </c>
      <c r="E50" s="267" t="s">
        <v>265</v>
      </c>
      <c r="F50" s="267" t="s">
        <v>264</v>
      </c>
      <c r="G50" s="266" t="s">
        <v>263</v>
      </c>
      <c r="H50" s="227" t="s">
        <v>262</v>
      </c>
      <c r="I50" s="227" t="s">
        <v>261</v>
      </c>
    </row>
    <row r="51" spans="1:9" x14ac:dyDescent="0.2">
      <c r="A51" s="223" t="s">
        <v>519</v>
      </c>
      <c r="B51" s="223" t="s">
        <v>519</v>
      </c>
      <c r="C51" s="222"/>
      <c r="D51" s="265"/>
      <c r="E51" s="265"/>
      <c r="F51" s="265"/>
      <c r="G51" s="265"/>
      <c r="H51" s="264"/>
      <c r="I51" s="264"/>
    </row>
    <row r="52" spans="1:9" x14ac:dyDescent="0.2">
      <c r="A52" s="223"/>
      <c r="B52" s="223"/>
      <c r="C52" s="222"/>
      <c r="D52" s="265"/>
      <c r="E52" s="265"/>
      <c r="F52" s="265"/>
      <c r="G52" s="265"/>
      <c r="H52" s="264"/>
      <c r="I52" s="264"/>
    </row>
    <row r="53" spans="1:9" x14ac:dyDescent="0.2">
      <c r="A53" s="223"/>
      <c r="B53" s="223"/>
      <c r="C53" s="222"/>
      <c r="D53" s="265"/>
      <c r="E53" s="265"/>
      <c r="F53" s="265"/>
      <c r="G53" s="265"/>
      <c r="H53" s="264"/>
      <c r="I53" s="264"/>
    </row>
    <row r="54" spans="1:9" x14ac:dyDescent="0.2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9" x14ac:dyDescent="0.2">
      <c r="A55" s="223"/>
      <c r="B55" s="223"/>
      <c r="C55" s="222"/>
      <c r="D55" s="265"/>
      <c r="E55" s="265"/>
      <c r="F55" s="265"/>
      <c r="G55" s="265"/>
      <c r="H55" s="264"/>
      <c r="I55" s="264"/>
    </row>
    <row r="56" spans="1:9" x14ac:dyDescent="0.2">
      <c r="A56" s="223"/>
      <c r="B56" s="223"/>
      <c r="C56" s="222"/>
      <c r="D56" s="265"/>
      <c r="E56" s="265"/>
      <c r="F56" s="265"/>
      <c r="G56" s="265"/>
      <c r="H56" s="264"/>
      <c r="I56" s="264"/>
    </row>
    <row r="57" spans="1:9" x14ac:dyDescent="0.2">
      <c r="A57" s="223"/>
      <c r="B57" s="223"/>
      <c r="C57" s="222"/>
      <c r="D57" s="265"/>
      <c r="E57" s="265"/>
      <c r="F57" s="265"/>
      <c r="G57" s="265"/>
      <c r="H57" s="264"/>
      <c r="I57" s="264"/>
    </row>
    <row r="58" spans="1:9" x14ac:dyDescent="0.2">
      <c r="A58" s="223"/>
      <c r="B58" s="223"/>
      <c r="C58" s="222"/>
      <c r="D58" s="265"/>
      <c r="E58" s="265"/>
      <c r="F58" s="265"/>
      <c r="G58" s="265"/>
      <c r="H58" s="264"/>
      <c r="I58" s="264"/>
    </row>
    <row r="59" spans="1:9" x14ac:dyDescent="0.2">
      <c r="A59" s="223"/>
      <c r="B59" s="223"/>
      <c r="C59" s="222"/>
      <c r="D59" s="265"/>
      <c r="E59" s="265"/>
      <c r="F59" s="265"/>
      <c r="G59" s="265"/>
      <c r="H59" s="264"/>
      <c r="I59" s="264"/>
    </row>
    <row r="60" spans="1:9" x14ac:dyDescent="0.2">
      <c r="A60" s="223"/>
      <c r="B60" s="223"/>
      <c r="C60" s="222"/>
      <c r="D60" s="265"/>
      <c r="E60" s="265"/>
      <c r="F60" s="265"/>
      <c r="G60" s="265"/>
      <c r="H60" s="264"/>
      <c r="I60" s="264"/>
    </row>
    <row r="61" spans="1:9" x14ac:dyDescent="0.2">
      <c r="A61" s="223"/>
      <c r="B61" s="223"/>
      <c r="C61" s="222"/>
      <c r="D61" s="265"/>
      <c r="E61" s="265"/>
      <c r="F61" s="265"/>
      <c r="G61" s="265"/>
      <c r="H61" s="264"/>
      <c r="I61" s="264"/>
    </row>
    <row r="62" spans="1:9" x14ac:dyDescent="0.2">
      <c r="A62" s="223"/>
      <c r="B62" s="223"/>
      <c r="C62" s="222"/>
      <c r="D62" s="265"/>
      <c r="E62" s="265"/>
      <c r="F62" s="265"/>
      <c r="G62" s="265"/>
      <c r="H62" s="264"/>
      <c r="I62" s="264"/>
    </row>
    <row r="63" spans="1:9" x14ac:dyDescent="0.2">
      <c r="A63" s="223"/>
      <c r="B63" s="223"/>
      <c r="C63" s="222"/>
      <c r="D63" s="265"/>
      <c r="E63" s="265"/>
      <c r="F63" s="265"/>
      <c r="G63" s="265"/>
      <c r="H63" s="264"/>
      <c r="I63" s="264"/>
    </row>
    <row r="64" spans="1:9" x14ac:dyDescent="0.2">
      <c r="A64" s="223"/>
      <c r="B64" s="223"/>
      <c r="C64" s="222"/>
      <c r="D64" s="265"/>
      <c r="E64" s="265"/>
      <c r="F64" s="265"/>
      <c r="G64" s="265"/>
      <c r="H64" s="264"/>
      <c r="I64" s="264"/>
    </row>
    <row r="65" spans="1:9" x14ac:dyDescent="0.2">
      <c r="A65" s="223"/>
      <c r="B65" s="223"/>
      <c r="C65" s="222"/>
      <c r="D65" s="265"/>
      <c r="E65" s="265"/>
      <c r="F65" s="265"/>
      <c r="G65" s="265"/>
      <c r="H65" s="264"/>
      <c r="I65" s="264"/>
    </row>
    <row r="66" spans="1:9" x14ac:dyDescent="0.2">
      <c r="A66" s="223"/>
      <c r="B66" s="223"/>
      <c r="C66" s="222"/>
      <c r="D66" s="265"/>
      <c r="E66" s="265"/>
      <c r="F66" s="265"/>
      <c r="G66" s="265"/>
      <c r="H66" s="264"/>
      <c r="I66" s="264"/>
    </row>
    <row r="67" spans="1:9" x14ac:dyDescent="0.2">
      <c r="A67" s="223"/>
      <c r="B67" s="223"/>
      <c r="C67" s="222"/>
      <c r="D67" s="265"/>
      <c r="E67" s="265"/>
      <c r="F67" s="265"/>
      <c r="G67" s="265"/>
      <c r="H67" s="264"/>
      <c r="I67" s="264"/>
    </row>
    <row r="68" spans="1:9" x14ac:dyDescent="0.2">
      <c r="A68" s="223"/>
      <c r="B68" s="223"/>
      <c r="C68" s="222"/>
      <c r="D68" s="265"/>
      <c r="E68" s="265"/>
      <c r="F68" s="265"/>
      <c r="G68" s="265"/>
      <c r="H68" s="264"/>
      <c r="I68" s="264"/>
    </row>
    <row r="69" spans="1:9" x14ac:dyDescent="0.2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9" x14ac:dyDescent="0.2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9" x14ac:dyDescent="0.2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9" x14ac:dyDescent="0.2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9" x14ac:dyDescent="0.2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9" x14ac:dyDescent="0.2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9" x14ac:dyDescent="0.2">
      <c r="A75" s="62"/>
      <c r="B75" s="62" t="s">
        <v>276</v>
      </c>
      <c r="C75" s="244">
        <f>SUM(C51:C74)</f>
        <v>0</v>
      </c>
      <c r="D75" s="244">
        <f>SUM(D51:D74)</f>
        <v>0</v>
      </c>
      <c r="E75" s="244">
        <f>SUM(E51:E74)</f>
        <v>0</v>
      </c>
      <c r="F75" s="244">
        <f>SUM(F51:F74)</f>
        <v>0</v>
      </c>
      <c r="G75" s="244">
        <f>SUM(G51:G74)</f>
        <v>0</v>
      </c>
      <c r="H75" s="244"/>
      <c r="I75" s="244"/>
    </row>
    <row r="78" spans="1:9" x14ac:dyDescent="0.2">
      <c r="A78" s="217" t="s">
        <v>275</v>
      </c>
      <c r="B78" s="230"/>
      <c r="C78" s="271"/>
      <c r="E78" s="268"/>
      <c r="F78" s="268"/>
      <c r="I78" s="270" t="s">
        <v>268</v>
      </c>
    </row>
    <row r="79" spans="1:9" x14ac:dyDescent="0.2">
      <c r="A79" s="269"/>
      <c r="B79" s="269"/>
      <c r="C79" s="268"/>
      <c r="D79" s="268"/>
      <c r="E79" s="268"/>
      <c r="F79" s="268"/>
    </row>
    <row r="80" spans="1:9" x14ac:dyDescent="0.2">
      <c r="A80" s="228" t="s">
        <v>45</v>
      </c>
      <c r="B80" s="227" t="s">
        <v>46</v>
      </c>
      <c r="C80" s="267" t="s">
        <v>267</v>
      </c>
      <c r="D80" s="267" t="s">
        <v>266</v>
      </c>
      <c r="E80" s="267" t="s">
        <v>265</v>
      </c>
      <c r="F80" s="267" t="s">
        <v>264</v>
      </c>
      <c r="G80" s="266" t="s">
        <v>263</v>
      </c>
      <c r="H80" s="227" t="s">
        <v>262</v>
      </c>
      <c r="I80" s="227" t="s">
        <v>261</v>
      </c>
    </row>
    <row r="81" spans="1:11" x14ac:dyDescent="0.2">
      <c r="A81" s="223" t="s">
        <v>519</v>
      </c>
      <c r="B81" s="223" t="s">
        <v>519</v>
      </c>
      <c r="C81" s="222"/>
      <c r="D81" s="265"/>
      <c r="E81" s="265"/>
      <c r="F81" s="265"/>
      <c r="G81" s="265"/>
      <c r="H81" s="264"/>
      <c r="I81" s="264"/>
    </row>
    <row r="82" spans="1:11" x14ac:dyDescent="0.2">
      <c r="A82" s="223"/>
      <c r="B82" s="223"/>
      <c r="C82" s="222"/>
      <c r="D82" s="265"/>
      <c r="E82" s="265"/>
      <c r="F82" s="265"/>
      <c r="G82" s="265"/>
      <c r="H82" s="264"/>
      <c r="I82" s="264"/>
    </row>
    <row r="83" spans="1:11" x14ac:dyDescent="0.2">
      <c r="A83" s="223"/>
      <c r="B83" s="223"/>
      <c r="C83" s="222"/>
      <c r="D83" s="265"/>
      <c r="E83" s="265"/>
      <c r="F83" s="265"/>
      <c r="G83" s="265"/>
      <c r="H83" s="264"/>
      <c r="I83" s="264"/>
      <c r="K83" s="7"/>
    </row>
    <row r="84" spans="1:11" x14ac:dyDescent="0.2">
      <c r="A84" s="223"/>
      <c r="B84" s="223"/>
      <c r="C84" s="222"/>
      <c r="D84" s="265"/>
      <c r="E84" s="265"/>
      <c r="F84" s="265"/>
      <c r="G84" s="265"/>
      <c r="H84" s="264"/>
      <c r="I84" s="264"/>
      <c r="K84" s="7"/>
    </row>
    <row r="85" spans="1:11" x14ac:dyDescent="0.2">
      <c r="A85" s="62"/>
      <c r="B85" s="62" t="s">
        <v>274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  <c r="K85" s="7"/>
    </row>
    <row r="88" spans="1:11" x14ac:dyDescent="0.2">
      <c r="A88" s="217" t="s">
        <v>273</v>
      </c>
      <c r="B88" s="230"/>
      <c r="E88" s="268"/>
      <c r="F88" s="268"/>
      <c r="I88" s="270" t="s">
        <v>268</v>
      </c>
    </row>
    <row r="89" spans="1:11" x14ac:dyDescent="0.2">
      <c r="A89" s="269"/>
      <c r="B89" s="269"/>
      <c r="C89" s="268"/>
      <c r="D89" s="268"/>
      <c r="E89" s="268"/>
      <c r="F89" s="268"/>
    </row>
    <row r="90" spans="1:11" x14ac:dyDescent="0.2">
      <c r="A90" s="228" t="s">
        <v>45</v>
      </c>
      <c r="B90" s="227" t="s">
        <v>46</v>
      </c>
      <c r="C90" s="267" t="s">
        <v>267</v>
      </c>
      <c r="D90" s="267" t="s">
        <v>266</v>
      </c>
      <c r="E90" s="267" t="s">
        <v>265</v>
      </c>
      <c r="F90" s="267" t="s">
        <v>264</v>
      </c>
      <c r="G90" s="266" t="s">
        <v>263</v>
      </c>
      <c r="H90" s="227" t="s">
        <v>262</v>
      </c>
      <c r="I90" s="227" t="s">
        <v>261</v>
      </c>
    </row>
    <row r="91" spans="1:11" x14ac:dyDescent="0.2">
      <c r="A91" s="223" t="s">
        <v>519</v>
      </c>
      <c r="B91" s="223" t="s">
        <v>519</v>
      </c>
      <c r="C91" s="222"/>
      <c r="D91" s="265"/>
      <c r="E91" s="265"/>
      <c r="F91" s="265"/>
      <c r="G91" s="265"/>
      <c r="H91" s="264"/>
      <c r="I91" s="264"/>
    </row>
    <row r="92" spans="1:11" x14ac:dyDescent="0.2">
      <c r="A92" s="223"/>
      <c r="B92" s="223"/>
      <c r="C92" s="222"/>
      <c r="D92" s="265"/>
      <c r="E92" s="265"/>
      <c r="F92" s="265"/>
      <c r="G92" s="265"/>
      <c r="H92" s="264"/>
      <c r="I92" s="264"/>
    </row>
    <row r="93" spans="1:11" x14ac:dyDescent="0.2">
      <c r="A93" s="223"/>
      <c r="B93" s="223"/>
      <c r="C93" s="222"/>
      <c r="D93" s="265"/>
      <c r="E93" s="265"/>
      <c r="F93" s="265"/>
      <c r="G93" s="265"/>
      <c r="H93" s="264"/>
      <c r="I93" s="264"/>
    </row>
    <row r="94" spans="1:11" x14ac:dyDescent="0.2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 x14ac:dyDescent="0.2">
      <c r="A95" s="62"/>
      <c r="B95" s="62" t="s">
        <v>272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98" spans="1:11" x14ac:dyDescent="0.2">
      <c r="A98" s="217" t="s">
        <v>271</v>
      </c>
      <c r="B98" s="230"/>
      <c r="E98" s="268"/>
      <c r="F98" s="268"/>
      <c r="I98" s="270" t="s">
        <v>268</v>
      </c>
    </row>
    <row r="99" spans="1:11" x14ac:dyDescent="0.2">
      <c r="A99" s="269"/>
      <c r="B99" s="269"/>
      <c r="C99" s="268"/>
      <c r="D99" s="268"/>
      <c r="E99" s="268"/>
      <c r="F99" s="268"/>
    </row>
    <row r="100" spans="1:11" x14ac:dyDescent="0.2">
      <c r="A100" s="228" t="s">
        <v>45</v>
      </c>
      <c r="B100" s="227" t="s">
        <v>46</v>
      </c>
      <c r="C100" s="267" t="s">
        <v>267</v>
      </c>
      <c r="D100" s="267" t="s">
        <v>266</v>
      </c>
      <c r="E100" s="267" t="s">
        <v>265</v>
      </c>
      <c r="F100" s="267" t="s">
        <v>264</v>
      </c>
      <c r="G100" s="266" t="s">
        <v>263</v>
      </c>
      <c r="H100" s="227" t="s">
        <v>262</v>
      </c>
      <c r="I100" s="227" t="s">
        <v>261</v>
      </c>
    </row>
    <row r="101" spans="1:11" x14ac:dyDescent="0.2">
      <c r="A101" s="223" t="s">
        <v>519</v>
      </c>
      <c r="B101" s="223" t="s">
        <v>519</v>
      </c>
      <c r="C101" s="222"/>
      <c r="D101" s="265"/>
      <c r="E101" s="265"/>
      <c r="F101" s="265"/>
      <c r="G101" s="265"/>
      <c r="H101" s="264"/>
      <c r="I101" s="264"/>
      <c r="K101" s="7"/>
    </row>
    <row r="102" spans="1:11" x14ac:dyDescent="0.2">
      <c r="A102" s="223"/>
      <c r="B102" s="223"/>
      <c r="C102" s="222"/>
      <c r="D102" s="265"/>
      <c r="E102" s="265"/>
      <c r="F102" s="265"/>
      <c r="G102" s="265"/>
      <c r="H102" s="264"/>
      <c r="I102" s="264"/>
      <c r="K102" s="7"/>
    </row>
    <row r="103" spans="1:11" x14ac:dyDescent="0.2">
      <c r="A103" s="223"/>
      <c r="B103" s="223"/>
      <c r="C103" s="222"/>
      <c r="D103" s="265"/>
      <c r="E103" s="265"/>
      <c r="F103" s="265"/>
      <c r="G103" s="265"/>
      <c r="H103" s="264"/>
      <c r="I103" s="264"/>
    </row>
    <row r="104" spans="1:11" x14ac:dyDescent="0.2">
      <c r="A104" s="223"/>
      <c r="B104" s="223"/>
      <c r="C104" s="222"/>
      <c r="D104" s="265"/>
      <c r="E104" s="265"/>
      <c r="F104" s="265"/>
      <c r="G104" s="265"/>
      <c r="H104" s="264"/>
      <c r="I104" s="264"/>
    </row>
    <row r="105" spans="1:11" x14ac:dyDescent="0.2">
      <c r="A105" s="62"/>
      <c r="B105" s="62" t="s">
        <v>270</v>
      </c>
      <c r="C105" s="244">
        <f>SUM(C101:C104)</f>
        <v>0</v>
      </c>
      <c r="D105" s="244">
        <f>SUM(D101:D104)</f>
        <v>0</v>
      </c>
      <c r="E105" s="244">
        <f>SUM(E101:E104)</f>
        <v>0</v>
      </c>
      <c r="F105" s="244">
        <f>SUM(F101:F104)</f>
        <v>0</v>
      </c>
      <c r="G105" s="244">
        <f>SUM(G101:G104)</f>
        <v>0</v>
      </c>
      <c r="H105" s="244"/>
      <c r="I105" s="244"/>
    </row>
    <row r="108" spans="1:11" x14ac:dyDescent="0.2">
      <c r="A108" s="217" t="s">
        <v>269</v>
      </c>
      <c r="B108" s="230"/>
      <c r="E108" s="268"/>
      <c r="F108" s="268"/>
      <c r="I108" s="270" t="s">
        <v>268</v>
      </c>
    </row>
    <row r="109" spans="1:11" x14ac:dyDescent="0.2">
      <c r="A109" s="269"/>
      <c r="B109" s="269"/>
      <c r="C109" s="268"/>
      <c r="D109" s="268"/>
      <c r="E109" s="268"/>
      <c r="F109" s="268"/>
    </row>
    <row r="110" spans="1:11" x14ac:dyDescent="0.2">
      <c r="A110" s="228" t="s">
        <v>45</v>
      </c>
      <c r="B110" s="227" t="s">
        <v>46</v>
      </c>
      <c r="C110" s="267" t="s">
        <v>267</v>
      </c>
      <c r="D110" s="267" t="s">
        <v>266</v>
      </c>
      <c r="E110" s="267" t="s">
        <v>265</v>
      </c>
      <c r="F110" s="267" t="s">
        <v>264</v>
      </c>
      <c r="G110" s="266" t="s">
        <v>263</v>
      </c>
      <c r="H110" s="227" t="s">
        <v>262</v>
      </c>
      <c r="I110" s="227" t="s">
        <v>261</v>
      </c>
    </row>
    <row r="111" spans="1:11" x14ac:dyDescent="0.2">
      <c r="A111" s="223" t="s">
        <v>519</v>
      </c>
      <c r="B111" s="223" t="s">
        <v>519</v>
      </c>
      <c r="C111" s="222"/>
      <c r="D111" s="265"/>
      <c r="E111" s="265"/>
      <c r="F111" s="265"/>
      <c r="G111" s="265"/>
      <c r="H111" s="264"/>
      <c r="I111" s="264"/>
    </row>
    <row r="112" spans="1:11" x14ac:dyDescent="0.2">
      <c r="A112" s="223"/>
      <c r="B112" s="223"/>
      <c r="C112" s="222"/>
      <c r="D112" s="265"/>
      <c r="E112" s="265"/>
      <c r="F112" s="265"/>
      <c r="G112" s="265"/>
      <c r="H112" s="264"/>
      <c r="I112" s="264"/>
    </row>
    <row r="113" spans="1:9" x14ac:dyDescent="0.2">
      <c r="A113" s="223"/>
      <c r="B113" s="223"/>
      <c r="C113" s="222"/>
      <c r="D113" s="265"/>
      <c r="E113" s="265"/>
      <c r="F113" s="265"/>
      <c r="G113" s="265"/>
      <c r="H113" s="264"/>
      <c r="I113" s="264"/>
    </row>
    <row r="114" spans="1:9" x14ac:dyDescent="0.2">
      <c r="A114" s="223"/>
      <c r="B114" s="223"/>
      <c r="C114" s="222"/>
      <c r="D114" s="265"/>
      <c r="E114" s="265"/>
      <c r="F114" s="265"/>
      <c r="G114" s="265"/>
      <c r="H114" s="264"/>
      <c r="I114" s="264"/>
    </row>
    <row r="115" spans="1:9" x14ac:dyDescent="0.2">
      <c r="A115" s="62"/>
      <c r="B115" s="62" t="s">
        <v>260</v>
      </c>
      <c r="C115" s="244">
        <f>SUM(C111:C114)</f>
        <v>0</v>
      </c>
      <c r="D115" s="244">
        <f>SUM(D111:D114)</f>
        <v>0</v>
      </c>
      <c r="E115" s="244">
        <f>SUM(E111:E114)</f>
        <v>0</v>
      </c>
      <c r="F115" s="244">
        <f>SUM(F111:F114)</f>
        <v>0</v>
      </c>
      <c r="G115" s="244">
        <f>SUM(G111:G114)</f>
        <v>0</v>
      </c>
      <c r="H115" s="244"/>
      <c r="I115" s="244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56" t="s">
        <v>143</v>
      </c>
      <c r="B2" s="457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60" t="s">
        <v>235</v>
      </c>
      <c r="B4" s="461"/>
      <c r="C4" s="461"/>
      <c r="D4" s="461"/>
      <c r="E4" s="461"/>
      <c r="F4" s="461"/>
      <c r="G4" s="461"/>
      <c r="H4" s="462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63" t="s">
        <v>151</v>
      </c>
      <c r="B6" s="464"/>
      <c r="C6" s="464"/>
      <c r="D6" s="464"/>
      <c r="E6" s="464"/>
      <c r="F6" s="464"/>
      <c r="G6" s="464"/>
      <c r="H6" s="465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H23" sqref="H23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288</v>
      </c>
      <c r="B5" s="20"/>
      <c r="C5" s="20"/>
      <c r="D5" s="20"/>
      <c r="E5" s="20"/>
      <c r="F5" s="17"/>
      <c r="G5" s="17"/>
      <c r="H5" s="190" t="s">
        <v>287</v>
      </c>
    </row>
    <row r="6" spans="1:17" x14ac:dyDescent="0.2"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286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>
      <selection activeCell="F24" sqref="F2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customHeight="1" x14ac:dyDescent="0.2">
      <c r="A5" s="261" t="s">
        <v>294</v>
      </c>
      <c r="B5" s="89"/>
      <c r="C5" s="283"/>
      <c r="D5" s="282" t="s">
        <v>291</v>
      </c>
    </row>
    <row r="6" spans="1:4" x14ac:dyDescent="0.2">
      <c r="A6" s="281"/>
      <c r="B6" s="281"/>
      <c r="C6" s="280"/>
      <c r="D6" s="279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278" t="s">
        <v>290</v>
      </c>
    </row>
    <row r="8" spans="1:4" x14ac:dyDescent="0.2">
      <c r="A8" s="223" t="s">
        <v>519</v>
      </c>
      <c r="B8" s="264" t="s">
        <v>519</v>
      </c>
      <c r="C8" s="265"/>
      <c r="D8" s="264"/>
    </row>
    <row r="9" spans="1:4" x14ac:dyDescent="0.2">
      <c r="A9" s="223"/>
      <c r="B9" s="264"/>
      <c r="C9" s="265"/>
      <c r="D9" s="264"/>
    </row>
    <row r="10" spans="1:4" x14ac:dyDescent="0.2">
      <c r="A10" s="223"/>
      <c r="B10" s="264"/>
      <c r="C10" s="265"/>
      <c r="D10" s="264"/>
    </row>
    <row r="11" spans="1:4" x14ac:dyDescent="0.2">
      <c r="A11" s="223"/>
      <c r="B11" s="264"/>
      <c r="C11" s="265"/>
      <c r="D11" s="264"/>
    </row>
    <row r="12" spans="1:4" x14ac:dyDescent="0.2">
      <c r="A12" s="223"/>
      <c r="B12" s="264"/>
      <c r="C12" s="265"/>
      <c r="D12" s="264"/>
    </row>
    <row r="13" spans="1:4" x14ac:dyDescent="0.2">
      <c r="A13" s="223"/>
      <c r="B13" s="264"/>
      <c r="C13" s="265"/>
      <c r="D13" s="264"/>
    </row>
    <row r="14" spans="1:4" x14ac:dyDescent="0.2">
      <c r="A14" s="223"/>
      <c r="B14" s="264"/>
      <c r="C14" s="265"/>
      <c r="D14" s="264"/>
    </row>
    <row r="15" spans="1:4" x14ac:dyDescent="0.2">
      <c r="A15" s="223"/>
      <c r="B15" s="264"/>
      <c r="C15" s="265"/>
      <c r="D15" s="264"/>
    </row>
    <row r="16" spans="1:4" x14ac:dyDescent="0.2">
      <c r="A16" s="284"/>
      <c r="B16" s="284" t="s">
        <v>293</v>
      </c>
      <c r="C16" s="219">
        <f>SUM(C8:C15)</f>
        <v>0</v>
      </c>
      <c r="D16" s="277"/>
    </row>
    <row r="17" spans="1:4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292</v>
      </c>
      <c r="B19" s="60"/>
      <c r="C19" s="283"/>
      <c r="D19" s="282" t="s">
        <v>291</v>
      </c>
    </row>
    <row r="20" spans="1:4" x14ac:dyDescent="0.2">
      <c r="A20" s="281"/>
      <c r="B20" s="281"/>
      <c r="C20" s="280"/>
      <c r="D20" s="279"/>
    </row>
    <row r="21" spans="1:4" ht="15" customHeight="1" x14ac:dyDescent="0.2">
      <c r="A21" s="228" t="s">
        <v>45</v>
      </c>
      <c r="B21" s="227" t="s">
        <v>46</v>
      </c>
      <c r="C21" s="225" t="s">
        <v>243</v>
      </c>
      <c r="D21" s="278" t="s">
        <v>290</v>
      </c>
    </row>
    <row r="22" spans="1:4" x14ac:dyDescent="0.2">
      <c r="A22" s="237" t="s">
        <v>542</v>
      </c>
      <c r="B22" s="276" t="s">
        <v>543</v>
      </c>
      <c r="C22" s="265">
        <v>227509.22</v>
      </c>
      <c r="D22" s="264"/>
    </row>
    <row r="23" spans="1:4" x14ac:dyDescent="0.2">
      <c r="A23" s="237"/>
      <c r="B23" s="276"/>
      <c r="C23" s="265"/>
      <c r="D23" s="264"/>
    </row>
    <row r="24" spans="1:4" x14ac:dyDescent="0.2">
      <c r="A24" s="237"/>
      <c r="B24" s="276"/>
      <c r="C24" s="265"/>
      <c r="D24" s="264"/>
    </row>
    <row r="25" spans="1:4" x14ac:dyDescent="0.2">
      <c r="A25" s="237"/>
      <c r="B25" s="276"/>
      <c r="C25" s="265"/>
      <c r="D25" s="264"/>
    </row>
    <row r="26" spans="1:4" x14ac:dyDescent="0.2">
      <c r="A26" s="253"/>
      <c r="B26" s="253" t="s">
        <v>289</v>
      </c>
      <c r="C26" s="233">
        <f>SUM(C22:C25)</f>
        <v>227509.22</v>
      </c>
      <c r="D26" s="277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2014-12-06T02:27:50Z</cp:lastPrinted>
  <dcterms:created xsi:type="dcterms:W3CDTF">2012-12-11T20:36:24Z</dcterms:created>
  <dcterms:modified xsi:type="dcterms:W3CDTF">2018-01-29T19:32:12Z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